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台帳" sheetId="1" r:id="rId1"/>
  </sheets>
  <definedNames>
    <definedName name="_xlnm.Print_Area" localSheetId="0">'台帳'!$A$1:$G$281</definedName>
    <definedName name="_xlnm.Print_Titles" localSheetId="0">'台帳'!$3:$3</definedName>
  </definedNames>
  <calcPr fullCalcOnLoad="1"/>
</workbook>
</file>

<file path=xl/comments1.xml><?xml version="1.0" encoding="utf-8"?>
<comments xmlns="http://schemas.openxmlformats.org/spreadsheetml/2006/main">
  <authors>
    <author>sunada</author>
  </authors>
  <commentList>
    <comment ref="G244" authorId="0">
      <text>
        <r>
          <rPr>
            <b/>
            <sz val="9"/>
            <rFont val="ＭＳ Ｐゴシック"/>
            <family val="3"/>
          </rPr>
          <t>sunada:</t>
        </r>
        <r>
          <rPr>
            <sz val="9"/>
            <rFont val="ＭＳ Ｐゴシック"/>
            <family val="3"/>
          </rPr>
          <t xml:space="preserve">
くらしの防災知識
新日本法規出版発送の書籍は到着まで１０日前後かかります。</t>
        </r>
      </text>
    </comment>
  </commentList>
</comments>
</file>

<file path=xl/sharedStrings.xml><?xml version="1.0" encoding="utf-8"?>
<sst xmlns="http://schemas.openxmlformats.org/spreadsheetml/2006/main" count="698" uniqueCount="414">
  <si>
    <t>法</t>
  </si>
  <si>
    <t>労</t>
  </si>
  <si>
    <t>令</t>
  </si>
  <si>
    <t>協</t>
  </si>
  <si>
    <t>全</t>
  </si>
  <si>
    <t>警</t>
  </si>
  <si>
    <t>京</t>
  </si>
  <si>
    <t>　</t>
  </si>
  <si>
    <t>　　◎お申し込みの際、なるべく冊数をまとめてご注文下さい。</t>
  </si>
  <si>
    <t>加盟員価格</t>
  </si>
  <si>
    <t>送　料</t>
  </si>
  <si>
    <t>5冊以上無料</t>
  </si>
  <si>
    <t>11冊以上無料</t>
  </si>
  <si>
    <t>実　費</t>
  </si>
  <si>
    <t>無　料</t>
  </si>
  <si>
    <t>一律500円</t>
  </si>
  <si>
    <t>5巻以上無料</t>
  </si>
  <si>
    <t>21冊以上無料</t>
  </si>
  <si>
    <t>ｺｰﾄﾞ</t>
  </si>
  <si>
    <t>一般価格</t>
  </si>
  <si>
    <t>協会価格</t>
  </si>
  <si>
    <t>501-1</t>
  </si>
  <si>
    <t>501-2</t>
  </si>
  <si>
    <t>501-3</t>
  </si>
  <si>
    <t>501-4</t>
  </si>
  <si>
    <t>501-5</t>
  </si>
  <si>
    <t>501-6</t>
  </si>
  <si>
    <t>502-1</t>
  </si>
  <si>
    <t>502-2</t>
  </si>
  <si>
    <t>502-3</t>
  </si>
  <si>
    <t>502-4</t>
  </si>
  <si>
    <t>502-5</t>
  </si>
  <si>
    <t>502-6</t>
  </si>
  <si>
    <t>506-1</t>
  </si>
  <si>
    <t>506-2</t>
  </si>
  <si>
    <t>の</t>
  </si>
  <si>
    <t>他</t>
  </si>
  <si>
    <t>　</t>
  </si>
  <si>
    <t>5枚以上無料</t>
  </si>
  <si>
    <t>-</t>
  </si>
  <si>
    <t>ラ</t>
  </si>
  <si>
    <t>イ</t>
  </si>
  <si>
    <t>ト</t>
  </si>
  <si>
    <t>Ｔ</t>
  </si>
  <si>
    <t>花</t>
  </si>
  <si>
    <t>書</t>
  </si>
  <si>
    <t>無　料</t>
  </si>
  <si>
    <t>無料</t>
  </si>
  <si>
    <t>　</t>
  </si>
  <si>
    <t>送料無料</t>
  </si>
  <si>
    <t>2冊以上無料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</si>
  <si>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</si>
  <si>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</si>
  <si>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</si>
  <si>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</si>
  <si>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</si>
  <si>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</si>
  <si>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</si>
  <si>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</si>
  <si>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524-1</t>
  </si>
  <si>
    <t>524-2</t>
  </si>
  <si>
    <t>525-1</t>
  </si>
  <si>
    <t>525-2</t>
  </si>
  <si>
    <t>2部以上無料</t>
  </si>
  <si>
    <t>サ</t>
  </si>
  <si>
    <t>ン</t>
  </si>
  <si>
    <t>ワ</t>
  </si>
  <si>
    <t>そ</t>
  </si>
  <si>
    <t>立</t>
  </si>
  <si>
    <t>送料込</t>
  </si>
  <si>
    <t>雑踏警備業務の手引</t>
  </si>
  <si>
    <t>機械警備業務の手引</t>
  </si>
  <si>
    <t>身辺警備業務の手引</t>
  </si>
  <si>
    <t>警備手帳</t>
  </si>
  <si>
    <t>キーワードI（ﾃﾞｨﾌｪﾝｽﾌｫｰｶｽ）</t>
  </si>
  <si>
    <t>セキュリティ・マニュアルNo.1</t>
  </si>
  <si>
    <t>セキュリティ・マニュアルNo.2</t>
  </si>
  <si>
    <t xml:space="preserve">セキュリティ・マニュアルNo.3 </t>
  </si>
  <si>
    <t>セキュリティ・マニュアルNo.4</t>
  </si>
  <si>
    <t>セキュリティ・マニュアルNo.5</t>
  </si>
  <si>
    <t>サンシェード</t>
  </si>
  <si>
    <t>警備員名簿ファイル</t>
  </si>
  <si>
    <t>備付け書類ファイル</t>
  </si>
  <si>
    <t>ファイル２冊セット</t>
  </si>
  <si>
    <t>警備員名簿用紙（３０枚セット）</t>
  </si>
  <si>
    <t>名簿補助用紙（３０枚セット）</t>
  </si>
  <si>
    <t>「３５周年記念　警備業の歩み」</t>
  </si>
  <si>
    <t>security eye 特集</t>
  </si>
  <si>
    <t>セキュリティタイム用バインダー</t>
  </si>
  <si>
    <t>ネクタイピン（七宝）女性用</t>
  </si>
  <si>
    <t>ネクタイピン（銀）　 男性用</t>
  </si>
  <si>
    <t>ネクタイピン（銀）　 女性用</t>
  </si>
  <si>
    <t>ネクタイピン（金）　 男性用</t>
  </si>
  <si>
    <t>ネクタイピン（金）　 女性用</t>
  </si>
  <si>
    <t>新警備員教育DVD  全６巻</t>
  </si>
  <si>
    <t>新警備員教育DVD（第１巻）</t>
  </si>
  <si>
    <t>新警備員教育DVD（第２巻）</t>
  </si>
  <si>
    <t>新警備員教育DVD（第３巻）</t>
  </si>
  <si>
    <t>新警備員教育DVD（第４巻）</t>
  </si>
  <si>
    <t>新警備員教育DVD（第５巻）</t>
  </si>
  <si>
    <t>新警備員教育DVD（第６巻）</t>
  </si>
  <si>
    <t xml:space="preserve"> Ｈ１８年版　ビジュアルデータ　</t>
  </si>
  <si>
    <t>Q&amp;A パート労働者の雇用管理</t>
  </si>
  <si>
    <t>男女雇用機会均等法便覧</t>
  </si>
  <si>
    <t>改正パートタイム労働法便覧</t>
  </si>
  <si>
    <t>労働基準法令総覧</t>
  </si>
  <si>
    <t>安全衛生法令総覧</t>
  </si>
  <si>
    <t>残業手当のいらない管理職</t>
  </si>
  <si>
    <t>危機管理実務必携 (全１巻)</t>
  </si>
  <si>
    <t>民事介入暴力対策マニュアル</t>
  </si>
  <si>
    <t>個人情報保護ハンドブック(加除式)</t>
  </si>
  <si>
    <t xml:space="preserve"> 幼保施設等安全･安心ハンドブック(加除式)</t>
  </si>
  <si>
    <t>常駐警備巡回要領初級編ＶＴＲ(1巻）</t>
  </si>
  <si>
    <t>「映像でマスターする警戒杖術」ＶＴＲ（１巻）</t>
  </si>
  <si>
    <t>安全と信頼ＶＴＲ　全６巻</t>
  </si>
  <si>
    <t xml:space="preserve">安全と信頼ＶＴＲ（第１巻） </t>
  </si>
  <si>
    <t>安全と信頼ＶＴＲ（第２巻）</t>
  </si>
  <si>
    <t>安全と信頼ＶＴＲ（第３巻）</t>
  </si>
  <si>
    <t>安全と信頼ＶＴＲ（第４巻）</t>
  </si>
  <si>
    <t>安全と信頼ＶＴＲ（第５巻）</t>
  </si>
  <si>
    <t>安全と信頼ＶＴＲ（第６巻）</t>
  </si>
  <si>
    <t>わかりやすい改正労働基準法の解説</t>
  </si>
  <si>
    <t>平成２１年改正道路交通法の解説</t>
  </si>
  <si>
    <t>「映像でマスターする警戒杖術」ＤＶＤ（１巻）</t>
  </si>
  <si>
    <t>507-1</t>
  </si>
  <si>
    <t>安全と信頼ＤＶＤ　全６巻</t>
  </si>
  <si>
    <t xml:space="preserve">安全と信頼ＤＶＤ（第１巻） </t>
  </si>
  <si>
    <t>安全と信頼ＤＶＤ（第２巻）</t>
  </si>
  <si>
    <t>安全と信頼ＤＶＤ（第３巻）</t>
  </si>
  <si>
    <t>安全と信頼ＤＶＤ（第４巻）</t>
  </si>
  <si>
    <t>安全と信頼ＤＶＤ（第５巻）</t>
  </si>
  <si>
    <t>安全と信頼ＤＶＤ（第６巻）</t>
  </si>
  <si>
    <t>交通誘導警備１級ＤＶＤ（第２巻）</t>
  </si>
  <si>
    <t>交通誘導警備１級ＤＶＤ（第３巻）</t>
  </si>
  <si>
    <t>交通誘導警備１級ＤＶＤ（第４巻）</t>
  </si>
  <si>
    <t>交通誘導警備１級ＤＶＤ（第５巻）</t>
  </si>
  <si>
    <t>交通誘導警備１級ＤＶＤ（第６巻）</t>
  </si>
  <si>
    <t>544-1</t>
  </si>
  <si>
    <t>544-2</t>
  </si>
  <si>
    <t>544-3</t>
  </si>
  <si>
    <t>544-4</t>
  </si>
  <si>
    <t>544-5</t>
  </si>
  <si>
    <t>544-6</t>
  </si>
  <si>
    <t>R</t>
  </si>
  <si>
    <t>「ＫＤべんり君」法定備付版　（加盟員注文分）</t>
  </si>
  <si>
    <t>「ＫＤべんり君」法定備付版　（会員外注文分）</t>
  </si>
  <si>
    <t>「刺股操作要領」DVD（全１巻）</t>
  </si>
  <si>
    <t>期待される警備員ＶＴＲ（第１巻)</t>
  </si>
  <si>
    <t>期待される警備員ＶＴＲ（第２巻)</t>
  </si>
  <si>
    <t>期待される警備員ＶＴＲ 全２巻</t>
  </si>
  <si>
    <t>セキュリティ・プランナーバッジ（ＳＰ）</t>
  </si>
  <si>
    <t>交通誘導警備１級ＤＶＤ 全６巻　　　</t>
  </si>
  <si>
    <t>交通誘導警備１級ＤＶＤ（第１巻）　　</t>
  </si>
  <si>
    <t>「簡単ホームページ開設サービス」</t>
  </si>
  <si>
    <t>「簡単ＨＰ開設・管理費用」２年目のみ</t>
  </si>
  <si>
    <t>おくづけ</t>
  </si>
  <si>
    <t>1-1警備業関係用語集</t>
  </si>
  <si>
    <t>2-1　最新　警備保障契約の解説</t>
  </si>
  <si>
    <t>1-1 重大交通事故現場30事例</t>
  </si>
  <si>
    <t>2-1 顧客の信頼を得るための教育訓練の実践</t>
  </si>
  <si>
    <t>2-1 警備業に求められるｺﾝﾌﾟﾗｲｱﾝｽ実践</t>
  </si>
  <si>
    <t>1-1 警備員教育教本(運搬編）  新訂版</t>
  </si>
  <si>
    <t>1-1 警備員教育教本(機械編）　新訂版</t>
  </si>
  <si>
    <t>1-1 効果的営業活動</t>
  </si>
  <si>
    <t>2-1 実践的交通誘導警備業務</t>
  </si>
  <si>
    <t>1-1「刺股操作要領」　冊子　</t>
  </si>
  <si>
    <t>新版　災害警備　三訂版</t>
  </si>
  <si>
    <t>安全・安心な社会の実現に向けて（論文集）</t>
  </si>
  <si>
    <t>期待される警備員ＤＶＤ全２巻</t>
  </si>
  <si>
    <t>期待される警備員ＤＶＤ（第１巻)</t>
  </si>
  <si>
    <t>期待される警備員ＤＶＤ（第２巻)</t>
  </si>
  <si>
    <t>わかりやすい改正育児・介護休業法の解説</t>
  </si>
  <si>
    <t>H元.3.10</t>
  </si>
  <si>
    <t>加除式</t>
  </si>
  <si>
    <t>1-1「小楯・大楯操作要領」　冊子　</t>
  </si>
  <si>
    <t>507-2</t>
  </si>
  <si>
    <t>4-1 雑踏警備業務の手引(上級）</t>
  </si>
  <si>
    <t>改訂版　携帯用確認の手引き　</t>
  </si>
  <si>
    <t>衛生管理者試験必勝問題集</t>
  </si>
  <si>
    <t>伸びる組織のための人事・賃金基礎講座　</t>
  </si>
  <si>
    <t>128A</t>
  </si>
  <si>
    <t>道路使用許可申請マニュアル　</t>
  </si>
  <si>
    <t>1-2 警 戒 杖 術</t>
  </si>
  <si>
    <t>1-1 セキュリティ・コンサルタント演習問題集</t>
  </si>
  <si>
    <t>セキュリティ・コンサルタントバッジ（ＳＣ）</t>
  </si>
  <si>
    <t>「実践危機管理」国民保護訓練マニュアル</t>
  </si>
  <si>
    <t>〔改訂版〕公用文用字用語の要点</t>
  </si>
  <si>
    <t>132A</t>
  </si>
  <si>
    <t>送料込み</t>
  </si>
  <si>
    <t>3-1 貴重品・核燃料運搬１級模擬問題集250</t>
  </si>
  <si>
    <t>セキュリティ・コンサルタントDVD(全１巻)</t>
  </si>
  <si>
    <t>くらしの防災知識</t>
  </si>
  <si>
    <t>2-1指導責任者(指導者用）教本Ⅰ（基本編）</t>
  </si>
  <si>
    <t>2-1指導責任者(指導者用）教本Ⅱ（１号業務）</t>
  </si>
  <si>
    <t>2-1指導責任者(指導者用）教本Ⅱ（２号業務）</t>
  </si>
  <si>
    <t>2-1指導責任者(指導者用）教本Ⅱ（３号業務）</t>
  </si>
  <si>
    <t>2-1指導責任者(指導者用）教本Ⅱ（４号業務）</t>
  </si>
  <si>
    <t>4-1 指導教育責任者問題集(３号業務)</t>
  </si>
  <si>
    <t>ピンバッジ AJSSA (ﾌﾞﾙｰ)</t>
  </si>
  <si>
    <t>ピンバッジ AJSSA (ｸﾞﾘｰﾝ)</t>
  </si>
  <si>
    <t>ピンバッジ AJSSA (ｴﾝｼﾞ)</t>
  </si>
  <si>
    <t>わかりやすい改正労働者派遣法の解説</t>
  </si>
  <si>
    <t>1-1 警備員のための護身術(教本)</t>
  </si>
  <si>
    <t>1-1 警備員のための護身術(DVD)</t>
  </si>
  <si>
    <t>1-1 警備員のための護身術(セット)</t>
  </si>
  <si>
    <t>6冊以上無料</t>
  </si>
  <si>
    <t>6枚以上無料</t>
  </si>
  <si>
    <t>3ｾｯﾄ以上無料</t>
  </si>
  <si>
    <t>1-1 施設警備業務におけるﾌﾟｰﾙ監視業務</t>
  </si>
  <si>
    <t>国際テロリズム１０１問　[第二版]</t>
  </si>
  <si>
    <t>クリップマーカー</t>
  </si>
  <si>
    <t>グリーンマーカー(ﾎﾜｲﾄ)</t>
  </si>
  <si>
    <t>グリーンマーカー(ﾌﾞﾙｰ)</t>
  </si>
  <si>
    <t>グリーンマーカー(ｴﾝｼﾞ)</t>
  </si>
  <si>
    <t>グリーンマーカー(ｵﾚﾝｼﾞ)</t>
  </si>
  <si>
    <t>245-1</t>
  </si>
  <si>
    <t>246-1</t>
  </si>
  <si>
    <t>247-1</t>
  </si>
  <si>
    <t>248-1</t>
  </si>
  <si>
    <t>クリップ・マーカーセット(ﾎﾜｲﾄ)</t>
  </si>
  <si>
    <t>クリップ・マーカーセット(ﾌﾞﾙｰ)</t>
  </si>
  <si>
    <t>クリップ・マーカーセット(ｴﾝｼﾞ)</t>
  </si>
  <si>
    <t>クリップ・マーカーセット(ｵﾚﾝｼﾞ)</t>
  </si>
  <si>
    <t>ア</t>
  </si>
  <si>
    <t>グ</t>
  </si>
  <si>
    <t>ル</t>
  </si>
  <si>
    <t>SECURITY HANDBOOK</t>
  </si>
  <si>
    <t>4-1 雑踏警備業務１級模擬問題集</t>
  </si>
  <si>
    <t>６５歳定年制実現のための人事・賃金制度</t>
  </si>
  <si>
    <t>刑事司法制度改革解説「改訂第２版」</t>
  </si>
  <si>
    <t>教 　育 　教 　材 　価 　格　 表　(８％用)</t>
  </si>
  <si>
    <t>４巻まで410円</t>
  </si>
  <si>
    <t>４巻まで310円</t>
  </si>
  <si>
    <t>２巻まで360円</t>
  </si>
  <si>
    <t>1部３５０円</t>
  </si>
  <si>
    <t>1部３００円</t>
  </si>
  <si>
    <t>2-1交通誘導警備業務の手引</t>
  </si>
  <si>
    <t>セキュリティタイム（         月号）</t>
  </si>
  <si>
    <t>セキュリティタイム（１年購読）</t>
  </si>
  <si>
    <t>東</t>
  </si>
  <si>
    <t>公用文作成の要点と文例</t>
  </si>
  <si>
    <t>警備手帳　社名入れ　(型・印刷代)  100冊以上</t>
  </si>
  <si>
    <t>警備手帳　社名入れ　(金文字印刷代)　100冊以上</t>
  </si>
  <si>
    <t>2-1施設警備業務の手引</t>
  </si>
  <si>
    <t>働</t>
  </si>
  <si>
    <t>点数制度の実務　七訂版</t>
  </si>
  <si>
    <t>1-2 実践的護身術</t>
  </si>
  <si>
    <t>９５型　ﾌﾟﾛｼﾞｪｸﾀｰ用ｽｸﾘｰﾝ(ジェットブラック)</t>
  </si>
  <si>
    <t>H26.9</t>
  </si>
  <si>
    <t>1部２７０円</t>
  </si>
  <si>
    <t>2-1保安警備業務の手引</t>
  </si>
  <si>
    <t>１冊215円</t>
  </si>
  <si>
    <t>屋外型イベント安全ノート</t>
  </si>
  <si>
    <t>6-1 警備員教育教本(交通編）　新訂版</t>
  </si>
  <si>
    <t>房</t>
  </si>
  <si>
    <t>Ｈ27．5</t>
  </si>
  <si>
    <t>「マイナンバー10のポイント」(冊子)</t>
  </si>
  <si>
    <t>1部２1０円</t>
  </si>
  <si>
    <t>衛生管理者試験過去問題集（第７集）</t>
  </si>
  <si>
    <t>AJSSA　クリアファイル</t>
  </si>
  <si>
    <t>「10のｽﾃｯﾌで理解！企業のためのﾏｲﾅﾝﾊﾞｰ実務」</t>
  </si>
  <si>
    <t>AJSSA　ネック・ｽトラップ</t>
  </si>
  <si>
    <t>AJSSA　キャップ（ｺﾝ･ﾒｯｼｭ）</t>
  </si>
  <si>
    <t>常習万引・集団窃盗未然防止国際サミット報告書</t>
  </si>
  <si>
    <t>警備業における外国人対応ハンドブック</t>
  </si>
  <si>
    <t>冷感スカーフ(ﾏｼﾞｸｰﾙ) ネイビー</t>
  </si>
  <si>
    <t>冷感スカーフ(ﾏｼﾞｸｰﾙ) ライトブルー</t>
  </si>
  <si>
    <t>冷感スカーフ(ﾏｼﾞｸｰﾙ) ピンク</t>
  </si>
  <si>
    <t>冷感スカーフ(ﾏｼﾞｸｰﾙ) 迷彩</t>
  </si>
  <si>
    <t>Ｈ28．5</t>
  </si>
  <si>
    <t>冷感スカーフ(ﾏｼﾞｸｰﾙ)  ４色  　500本以上</t>
  </si>
  <si>
    <t>冷感スカーフ(ﾏｼﾞｸｰﾙ)  ４色　1000本以上</t>
  </si>
  <si>
    <t>Ｈ28．6</t>
  </si>
  <si>
    <t>危機管理と警備業</t>
  </si>
  <si>
    <t>2-1 実践的教育技法</t>
  </si>
  <si>
    <t>精</t>
  </si>
  <si>
    <t>文</t>
  </si>
  <si>
    <t>堂</t>
  </si>
  <si>
    <t>印</t>
  </si>
  <si>
    <t>刷</t>
  </si>
  <si>
    <t>V</t>
  </si>
  <si>
    <t>Ｈ28．11</t>
  </si>
  <si>
    <t>警備員　安全・健康ポケットブック</t>
  </si>
  <si>
    <t>送料実費</t>
  </si>
  <si>
    <t>8-1 警備員教育教本(施設編）　新訂版</t>
  </si>
  <si>
    <t>2-1 セキュリティ・コンサルタント講習教本［第１巻］</t>
  </si>
  <si>
    <t>2-1 セキュリティ・コンサルタント講習教本［第２巻］</t>
  </si>
  <si>
    <t>4-1 セキュリティ・プランナー講習教本［第１巻］</t>
  </si>
  <si>
    <t>4-1 セキュリティ・プランナー講習教本［第２巻］</t>
  </si>
  <si>
    <t>2.5 警備業関係基本書式CD-ROM　Ver.2.5</t>
  </si>
  <si>
    <t>ネクタイピン（銀）2015　</t>
  </si>
  <si>
    <t>ネクタイピン（金）2015　</t>
  </si>
  <si>
    <t xml:space="preserve"> Ｈ２９年版生活安全小六法　</t>
  </si>
  <si>
    <t>６訂版　駐車監視員資格者必携</t>
  </si>
  <si>
    <t>3冊以上無料</t>
  </si>
  <si>
    <t>11-1 交通誘導警備業務の手引(初級）</t>
  </si>
  <si>
    <t>3-1 事例研究による実践的施設警備業務</t>
  </si>
  <si>
    <t>4-1 交通誘導警備業務の手引(上級）</t>
  </si>
  <si>
    <t>4-1 交通誘導警備業務１級模擬問題集</t>
  </si>
  <si>
    <t>成</t>
  </si>
  <si>
    <t xml:space="preserve">      　　        品　　　　　　　名</t>
  </si>
  <si>
    <t>Ｈ29．7</t>
  </si>
  <si>
    <t>Ｈ29.7</t>
  </si>
  <si>
    <t>5-1 指導教育責任者問題集(４号業務)</t>
  </si>
  <si>
    <t xml:space="preserve">10-1 機械業務管理者講習教本　 </t>
  </si>
  <si>
    <t>3-1 セキュリティ・プランナー演習問題集</t>
  </si>
  <si>
    <t>D</t>
  </si>
  <si>
    <t>V</t>
  </si>
  <si>
    <t>D</t>
  </si>
  <si>
    <t>9-3 指導教育責任者講習教本Ⅱ（２号業務）</t>
  </si>
  <si>
    <t>５訂2刷　図解道路交通法　</t>
  </si>
  <si>
    <t>平成３０年版三段対照式交通実務六法</t>
  </si>
  <si>
    <t>12-1 警備員教育教本(基本教育編）新訂版</t>
  </si>
  <si>
    <t>7-1 施設警備業務の手引(上級）</t>
  </si>
  <si>
    <t>セキュリティタイム（１１月労災特集号）</t>
  </si>
  <si>
    <t>10-1 指導教育責任者問題集(１号業務)</t>
  </si>
  <si>
    <t>4-1 雑踏警備業務の手引(初級）</t>
  </si>
  <si>
    <t>8-1 貴重品・核燃料運搬２級模擬問題集250</t>
  </si>
  <si>
    <t>18-1 交通誘導警備業務２級模擬問題集（200問）</t>
  </si>
  <si>
    <t>12-1 施設警備業務の手引(初級）</t>
  </si>
  <si>
    <t>13-1 施設警備業務２級模擬問題集（200問）</t>
  </si>
  <si>
    <t>12-1 警備業法の解説 (11訂12版)</t>
  </si>
  <si>
    <t>交通誘導警備業務２級DVD（全２巻）実技編</t>
  </si>
  <si>
    <t>交通誘導警備業務２級DVD（第１巻）実技編</t>
  </si>
  <si>
    <t>交通誘導警備業務２級DVD（第２巻）実技編</t>
  </si>
  <si>
    <t>雑踏警備業務２級DVD（全２巻）実技編</t>
  </si>
  <si>
    <t>雑踏警備業務２級DVD（第１巻）実技編</t>
  </si>
  <si>
    <t>雑踏警備業務２級DVD（第２巻）実技編</t>
  </si>
  <si>
    <t>施設警備業務２級ＤＶＤ（全２巻）実技編</t>
  </si>
  <si>
    <t>施設警備業務２級ＤＶＤ（第１巻）実技編</t>
  </si>
  <si>
    <t>施設警備業務２級ＤＶＤ（第２巻）実技編</t>
  </si>
  <si>
    <t>「警備業務２級共通編」DVD（１巻）実技編</t>
  </si>
  <si>
    <t>交通誘導警備業務１級DVD（全１巻）実技編</t>
  </si>
  <si>
    <t>雑踏警備業務１級DVD（全１巻）実技編</t>
  </si>
  <si>
    <t>施設警備業務１級ＤＶＤ（全１巻）改訂版 実技編</t>
  </si>
  <si>
    <t>警備業務共通編１級ＤＶＤ（全１巻）実技編</t>
  </si>
  <si>
    <t>1-1 特別講習教本　施設警備業務２級(全警協）</t>
  </si>
  <si>
    <t>15-1 指導教育責任者講習教本Ⅱ（１号業務）</t>
  </si>
  <si>
    <t>15-1指導教育責任者講習教本Ⅱ（３号業務）</t>
  </si>
  <si>
    <t>11-1 雑踏警備業務２級模擬問題集</t>
  </si>
  <si>
    <t>１７訂2刷　道路交通法解説　</t>
  </si>
  <si>
    <t>平成３０年版 社会保険労務士受験マスターノート</t>
  </si>
  <si>
    <t>平成３０年版 労働・社会保険横断比較ノート</t>
  </si>
  <si>
    <t>1部４５０円</t>
  </si>
  <si>
    <t>1部４００円</t>
  </si>
  <si>
    <t>H30.4</t>
  </si>
  <si>
    <t>Ｈ30.5</t>
  </si>
  <si>
    <t>AJSSA　Ｔシャツ（紺色)　Ｍ</t>
  </si>
  <si>
    <t>AJSSA　Ｔシャツ（紺色)　L</t>
  </si>
  <si>
    <t>AJSSA　Ｔシャツ（紺色)　LL</t>
  </si>
  <si>
    <t>AJSSA　Ｔシャツ（紺色)　3L</t>
  </si>
  <si>
    <t>AJSSA　Ｔシャツ（紺色)　4L</t>
  </si>
  <si>
    <t>加盟員価格1万円以上無料</t>
  </si>
  <si>
    <t>〔注釈〕公用文用字用語辞典(第八版)</t>
  </si>
  <si>
    <t>普及版 道路交通法（H30.4施行分収録）</t>
  </si>
  <si>
    <t>交通小六法 平成３０年版</t>
  </si>
  <si>
    <t>労働総覧 平成３０年版</t>
  </si>
  <si>
    <t>12-1 指導教育責任者問題集(基本編)</t>
  </si>
  <si>
    <t>交換用アイスパック（3個セット）　</t>
  </si>
  <si>
    <t>補助ストラップ</t>
  </si>
  <si>
    <t>赤</t>
  </si>
  <si>
    <t>城</t>
  </si>
  <si>
    <t>工</t>
  </si>
  <si>
    <t>業</t>
  </si>
  <si>
    <t>AJSSA　ボタンダウンポロシャツ（紺色)　Ｍ</t>
  </si>
  <si>
    <t>AJSSA　ボタンダウンポロシャツ（紺色)　L</t>
  </si>
  <si>
    <t>AJSSA　ボタンダウンポロシャツ（紺色)　LL</t>
  </si>
  <si>
    <t>AJSSA　ボタンダウンポロシャツ（紺色)　3L</t>
  </si>
  <si>
    <t>AJSSA　ボタンダウンポロシャツ（紺色)　4L</t>
  </si>
  <si>
    <t>大</t>
  </si>
  <si>
    <t>アイスハーネス（ｱｲｽﾊﾟｯｸ3個付）ネイビー（S）</t>
  </si>
  <si>
    <t>アイスハーネス（ｱｲｽﾊﾟｯｸ3個付）ネイビー（M/L)</t>
  </si>
  <si>
    <t>アイスハーネス（ｱｲｽﾊﾟｯｸ3個付）ネイビー(LL/3L）</t>
  </si>
  <si>
    <t>アイスハーネス（ｱｲｽﾊﾟｯｸ3個付）ネイビー（XL)</t>
  </si>
  <si>
    <t>アイスハーネス（ｱｲｽﾊﾟｯｸ3個付）ブルー（S）</t>
  </si>
  <si>
    <t>アイスハーネス（ｱｲｽﾊﾟｯｸ3個付）ブルー（M/L)</t>
  </si>
  <si>
    <t>アイスハーネス（ｱｲｽﾊﾟｯｸ3個付）ブルー(LL/3L）</t>
  </si>
  <si>
    <t>アイスハーネス（ｱｲｽﾊﾟｯｸ3個付）ブルー（XL)</t>
  </si>
  <si>
    <t>アイスハーネス（ｱｲｽﾊﾟｯｸ3個付）グレー（S）</t>
  </si>
  <si>
    <t>アイスハーネス（ｱｲｽﾊﾟｯｸ3個付）グレー（M/L)</t>
  </si>
  <si>
    <t>アイスハーネス（ｱｲｽﾊﾟｯｸ3個付）グレー(LL/3L）</t>
  </si>
  <si>
    <t>アイスハーネス（ｱｲｽﾊﾟｯｸ3個付）グレー（XL)</t>
  </si>
  <si>
    <t>アイスハーネス（ｱｲｽﾊﾟｯｸ3個付）ブラック（S）</t>
  </si>
  <si>
    <t>アイスハーネス（ｱｲｽﾊﾟｯｸ3個付）ブラック（M/L)</t>
  </si>
  <si>
    <t>アイスハーネス（ｱｲｽﾊﾟｯｸ3個付）ブラック(LL/3L）</t>
  </si>
  <si>
    <t>アイスハーネス（ｱｲｽﾊﾟｯｸ3個付）ブラック（XL)</t>
  </si>
  <si>
    <t>11-1 指導教育責任者講習教本Ⅰ（基本編）</t>
  </si>
  <si>
    <t>1-2 交通誘導警備業務２級模擬問題集(100問）</t>
  </si>
  <si>
    <t>10-1 警備員必携 (B６判)</t>
  </si>
  <si>
    <t>Ｈ３０年版賃金センサス第１巻</t>
  </si>
  <si>
    <t>Ｈ３０年版賃金センサス第２巻</t>
  </si>
  <si>
    <t>Ｈ３０年版賃金センサス第３巻</t>
  </si>
  <si>
    <t>Ｈ３０年版賃金センサス第４巻</t>
  </si>
  <si>
    <t>5-1 機械管理者演習問題集（解説編付）</t>
  </si>
  <si>
    <t>目指せ2級検定　交通警備員教育ＶＴＲ（全１巻）学科編</t>
  </si>
  <si>
    <t>目指せ2級検定　交通警備員教育ＤＶＤ（全１巻）学科編</t>
  </si>
  <si>
    <t>目指せ2級検定　雑踏警備員教育ＶＴＲ（全１巻）学科編</t>
  </si>
  <si>
    <t>目指せ2級検定　雑踏警備員教育ＤＶＤ（全１巻）学科編</t>
  </si>
  <si>
    <t>目指せ2級検定　施設警備員教育ＶＴＲ（全１巻）学科編</t>
  </si>
  <si>
    <t>目指せ2級検定　施設警備員教育ＤＶＤ（全１巻）学科編</t>
  </si>
  <si>
    <t>目指せ2級検定　警備員教育・共通編ＶＴＲ（全１巻）学科編</t>
  </si>
  <si>
    <t>目指せ2級検定　警備員教育・共通編ＤＶＤ（全１巻）学科編</t>
  </si>
  <si>
    <t>8-1 施設警備業務１級模擬問題集</t>
  </si>
  <si>
    <t>2-1 特別講習教本　交通誘導警備業務２級(全警協）</t>
  </si>
  <si>
    <t>１0-1 指導教育責任者問題集(２号業務)</t>
  </si>
  <si>
    <t>平成３０年１２月１７日現在 8%</t>
  </si>
  <si>
    <t>全警協が答える警備業法Ｑ＆Ａ</t>
  </si>
  <si>
    <t>1-1ｲﾗｽﾄで学ぶ 「最近の労災事故からの教訓30」</t>
  </si>
  <si>
    <t>警備業実務必携　わかりやすい刑法</t>
  </si>
  <si>
    <t>警備業実務必携　わかりやすい憲法(人権)</t>
  </si>
  <si>
    <r>
      <rPr>
        <b/>
        <sz val="12"/>
        <color indexed="10"/>
        <rFont val="ＭＳ Ｐゴシック"/>
        <family val="3"/>
      </rPr>
      <t>9-1</t>
    </r>
    <r>
      <rPr>
        <b/>
        <sz val="12"/>
        <rFont val="ＭＳ Ｐゴシック"/>
        <family val="3"/>
      </rPr>
      <t xml:space="preserve"> 指導教育責任者講習教本Ⅱ（４号業務）</t>
    </r>
  </si>
  <si>
    <r>
      <t>全訂版</t>
    </r>
    <r>
      <rPr>
        <b/>
        <sz val="12"/>
        <color indexed="10"/>
        <rFont val="ＭＳ Ｐゴシック"/>
        <family val="3"/>
      </rPr>
      <t>23刷</t>
    </r>
    <r>
      <rPr>
        <b/>
        <sz val="12"/>
        <rFont val="ＭＳ Ｐゴシック"/>
        <family val="3"/>
      </rPr>
      <t xml:space="preserve"> 警備業法令集 </t>
    </r>
  </si>
  <si>
    <r>
      <rPr>
        <b/>
        <sz val="12"/>
        <rFont val="ＭＳ Ｐゴシック"/>
        <family val="3"/>
      </rPr>
      <t>8-1 基本書式記載例集(七訂八版）付録付</t>
    </r>
    <r>
      <rPr>
        <b/>
        <sz val="12"/>
        <color indexed="10"/>
        <rFont val="ＭＳ Ｐゴシック"/>
        <family val="3"/>
      </rPr>
      <t>　</t>
    </r>
  </si>
  <si>
    <r>
      <rPr>
        <b/>
        <sz val="12"/>
        <color indexed="10"/>
        <rFont val="ＭＳ Ｐゴシック"/>
        <family val="3"/>
      </rPr>
      <t>1-2</t>
    </r>
    <r>
      <rPr>
        <b/>
        <sz val="12"/>
        <rFont val="ＭＳ Ｐゴシック"/>
        <family val="3"/>
      </rPr>
      <t xml:space="preserve"> 施設警備業務２級模擬問題集(100問）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</si>
</sst>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2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13" xfId="0" applyNumberFormat="1" applyFont="1" applyBorder="1" applyAlignment="1">
      <alignment horizontal="center"/>
    </xf>
    <xf numFmtId="185" fontId="5" fillId="0" borderId="11" xfId="0" applyNumberFormat="1" applyFont="1" applyBorder="1" applyAlignment="1">
      <alignment horizontal="center"/>
    </xf>
    <xf numFmtId="185" fontId="5" fillId="0" borderId="0" xfId="0" applyNumberFormat="1" applyFont="1" applyAlignment="1">
      <alignment/>
    </xf>
    <xf numFmtId="185" fontId="0" fillId="0" borderId="14" xfId="0" applyNumberFormat="1" applyFont="1" applyBorder="1" applyAlignment="1">
      <alignment horizontal="center"/>
    </xf>
    <xf numFmtId="185" fontId="0" fillId="0" borderId="15" xfId="0" applyNumberFormat="1" applyBorder="1" applyAlignment="1">
      <alignment/>
    </xf>
    <xf numFmtId="185" fontId="4" fillId="0" borderId="12" xfId="0" applyNumberFormat="1" applyFont="1" applyBorder="1" applyAlignment="1">
      <alignment horizontal="right"/>
    </xf>
    <xf numFmtId="185" fontId="0" fillId="0" borderId="16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4" fillId="0" borderId="19" xfId="0" applyNumberFormat="1" applyFont="1" applyBorder="1" applyAlignment="1">
      <alignment horizontal="right"/>
    </xf>
    <xf numFmtId="185" fontId="4" fillId="33" borderId="12" xfId="0" applyNumberFormat="1" applyFont="1" applyFill="1" applyBorder="1" applyAlignment="1">
      <alignment horizontal="right"/>
    </xf>
    <xf numFmtId="185" fontId="4" fillId="0" borderId="12" xfId="0" applyNumberFormat="1" applyFont="1" applyFill="1" applyBorder="1" applyAlignment="1">
      <alignment horizontal="right"/>
    </xf>
    <xf numFmtId="185" fontId="4" fillId="0" borderId="19" xfId="0" applyNumberFormat="1" applyFont="1" applyBorder="1" applyAlignment="1">
      <alignment/>
    </xf>
    <xf numFmtId="185" fontId="4" fillId="0" borderId="12" xfId="0" applyNumberFormat="1" applyFont="1" applyBorder="1" applyAlignment="1">
      <alignment/>
    </xf>
    <xf numFmtId="185" fontId="4" fillId="0" borderId="20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22" xfId="0" applyNumberFormat="1" applyFont="1" applyBorder="1" applyAlignment="1">
      <alignment horizontal="right"/>
    </xf>
    <xf numFmtId="185" fontId="4" fillId="0" borderId="23" xfId="0" applyNumberFormat="1" applyFont="1" applyBorder="1" applyAlignment="1">
      <alignment horizontal="right"/>
    </xf>
    <xf numFmtId="185" fontId="4" fillId="0" borderId="12" xfId="0" applyNumberFormat="1" applyFont="1" applyBorder="1" applyAlignment="1">
      <alignment horizontal="center"/>
    </xf>
    <xf numFmtId="185" fontId="4" fillId="0" borderId="19" xfId="0" applyNumberFormat="1" applyFont="1" applyFill="1" applyBorder="1" applyAlignment="1">
      <alignment horizontal="center"/>
    </xf>
    <xf numFmtId="185" fontId="4" fillId="0" borderId="19" xfId="0" applyNumberFormat="1" applyFont="1" applyFill="1" applyBorder="1" applyAlignment="1">
      <alignment horizontal="right"/>
    </xf>
    <xf numFmtId="185" fontId="4" fillId="33" borderId="20" xfId="0" applyNumberFormat="1" applyFont="1" applyFill="1" applyBorder="1" applyAlignment="1">
      <alignment horizontal="right"/>
    </xf>
    <xf numFmtId="185" fontId="4" fillId="33" borderId="22" xfId="0" applyNumberFormat="1" applyFont="1" applyFill="1" applyBorder="1" applyAlignment="1">
      <alignment horizontal="right"/>
    </xf>
    <xf numFmtId="185" fontId="4" fillId="0" borderId="23" xfId="0" applyNumberFormat="1" applyFont="1" applyBorder="1" applyAlignment="1">
      <alignment/>
    </xf>
    <xf numFmtId="185" fontId="4" fillId="0" borderId="15" xfId="0" applyNumberFormat="1" applyFont="1" applyBorder="1" applyAlignment="1">
      <alignment horizontal="right"/>
    </xf>
    <xf numFmtId="185" fontId="0" fillId="0" borderId="0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5" fontId="4" fillId="0" borderId="21" xfId="0" applyNumberFormat="1" applyFont="1" applyBorder="1" applyAlignment="1">
      <alignment/>
    </xf>
    <xf numFmtId="185" fontId="4" fillId="0" borderId="15" xfId="0" applyNumberFormat="1" applyFont="1" applyBorder="1" applyAlignment="1">
      <alignment/>
    </xf>
    <xf numFmtId="185" fontId="4" fillId="33" borderId="19" xfId="0" applyNumberFormat="1" applyFont="1" applyFill="1" applyBorder="1" applyAlignment="1">
      <alignment horizontal="right"/>
    </xf>
    <xf numFmtId="185" fontId="4" fillId="33" borderId="19" xfId="0" applyNumberFormat="1" applyFont="1" applyFill="1" applyBorder="1" applyAlignment="1">
      <alignment/>
    </xf>
    <xf numFmtId="185" fontId="6" fillId="0" borderId="22" xfId="0" applyNumberFormat="1" applyFont="1" applyBorder="1" applyAlignment="1">
      <alignment horizontal="center"/>
    </xf>
    <xf numFmtId="185" fontId="4" fillId="0" borderId="18" xfId="0" applyNumberFormat="1" applyFont="1" applyBorder="1" applyAlignment="1">
      <alignment horizontal="right"/>
    </xf>
    <xf numFmtId="185" fontId="4" fillId="0" borderId="24" xfId="0" applyNumberFormat="1" applyFont="1" applyBorder="1" applyAlignment="1">
      <alignment horizontal="right"/>
    </xf>
    <xf numFmtId="57" fontId="0" fillId="0" borderId="0" xfId="0" applyNumberFormat="1" applyFont="1" applyBorder="1" applyAlignment="1">
      <alignment horizontal="center"/>
    </xf>
    <xf numFmtId="57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57" fontId="0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0" fillId="0" borderId="0" xfId="0" applyFont="1" applyBorder="1" applyAlignment="1">
      <alignment/>
    </xf>
    <xf numFmtId="4" fontId="4" fillId="0" borderId="12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185" fontId="0" fillId="0" borderId="20" xfId="0" applyNumberFormat="1" applyBorder="1" applyAlignment="1">
      <alignment/>
    </xf>
    <xf numFmtId="185" fontId="0" fillId="34" borderId="12" xfId="0" applyNumberFormat="1" applyFill="1" applyBorder="1" applyAlignment="1">
      <alignment/>
    </xf>
    <xf numFmtId="185" fontId="4" fillId="34" borderId="12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186" fontId="0" fillId="0" borderId="12" xfId="0" applyNumberFormat="1" applyBorder="1" applyAlignment="1">
      <alignment/>
    </xf>
    <xf numFmtId="185" fontId="0" fillId="35" borderId="17" xfId="0" applyNumberFormat="1" applyFill="1" applyBorder="1" applyAlignment="1">
      <alignment/>
    </xf>
    <xf numFmtId="187" fontId="0" fillId="0" borderId="17" xfId="0" applyNumberFormat="1" applyBorder="1" applyAlignment="1">
      <alignment/>
    </xf>
    <xf numFmtId="186" fontId="0" fillId="0" borderId="20" xfId="0" applyNumberFormat="1" applyBorder="1" applyAlignment="1">
      <alignment/>
    </xf>
    <xf numFmtId="185" fontId="0" fillId="0" borderId="25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0" fillId="0" borderId="22" xfId="0" applyNumberFormat="1" applyBorder="1" applyAlignment="1">
      <alignment/>
    </xf>
    <xf numFmtId="185" fontId="4" fillId="0" borderId="27" xfId="0" applyNumberFormat="1" applyFont="1" applyBorder="1" applyAlignment="1">
      <alignment horizontal="right"/>
    </xf>
    <xf numFmtId="57" fontId="5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57" fontId="5" fillId="0" borderId="29" xfId="0" applyNumberFormat="1" applyFont="1" applyBorder="1" applyAlignment="1">
      <alignment horizontal="center"/>
    </xf>
    <xf numFmtId="57" fontId="5" fillId="0" borderId="28" xfId="0" applyNumberFormat="1" applyFont="1" applyBorder="1" applyAlignment="1">
      <alignment horizontal="center"/>
    </xf>
    <xf numFmtId="57" fontId="52" fillId="0" borderId="28" xfId="0" applyNumberFormat="1" applyFont="1" applyBorder="1" applyAlignment="1">
      <alignment horizontal="center"/>
    </xf>
    <xf numFmtId="57" fontId="5" fillId="33" borderId="28" xfId="0" applyNumberFormat="1" applyFont="1" applyFill="1" applyBorder="1" applyAlignment="1">
      <alignment horizontal="center"/>
    </xf>
    <xf numFmtId="57" fontId="5" fillId="0" borderId="21" xfId="0" applyNumberFormat="1" applyFont="1" applyBorder="1" applyAlignment="1">
      <alignment horizontal="center"/>
    </xf>
    <xf numFmtId="57" fontId="5" fillId="0" borderId="12" xfId="0" applyNumberFormat="1" applyFont="1" applyBorder="1" applyAlignment="1">
      <alignment horizontal="center"/>
    </xf>
    <xf numFmtId="57" fontId="5" fillId="0" borderId="20" xfId="0" applyNumberFormat="1" applyFont="1" applyBorder="1" applyAlignment="1">
      <alignment horizontal="center"/>
    </xf>
    <xf numFmtId="57" fontId="5" fillId="0" borderId="30" xfId="0" applyNumberFormat="1" applyFont="1" applyBorder="1" applyAlignment="1">
      <alignment horizontal="center"/>
    </xf>
    <xf numFmtId="57" fontId="5" fillId="0" borderId="32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57" fontId="5" fillId="0" borderId="34" xfId="0" applyNumberFormat="1" applyFont="1" applyBorder="1" applyAlignment="1">
      <alignment horizontal="center"/>
    </xf>
    <xf numFmtId="57" fontId="5" fillId="0" borderId="33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57" fontId="5" fillId="33" borderId="21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8" fillId="0" borderId="11" xfId="0" applyFont="1" applyBorder="1" applyAlignment="1">
      <alignment/>
    </xf>
    <xf numFmtId="0" fontId="28" fillId="35" borderId="12" xfId="0" applyFont="1" applyFill="1" applyBorder="1" applyAlignment="1">
      <alignment/>
    </xf>
    <xf numFmtId="0" fontId="28" fillId="35" borderId="19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18" xfId="0" applyFont="1" applyBorder="1" applyAlignment="1">
      <alignment/>
    </xf>
    <xf numFmtId="0" fontId="28" fillId="33" borderId="12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33" borderId="18" xfId="0" applyFont="1" applyFill="1" applyBorder="1" applyAlignment="1">
      <alignment/>
    </xf>
    <xf numFmtId="0" fontId="28" fillId="35" borderId="18" xfId="0" applyFont="1" applyFill="1" applyBorder="1" applyAlignment="1">
      <alignment/>
    </xf>
    <xf numFmtId="0" fontId="28" fillId="0" borderId="19" xfId="0" applyFont="1" applyBorder="1" applyAlignment="1">
      <alignment/>
    </xf>
    <xf numFmtId="0" fontId="53" fillId="35" borderId="19" xfId="0" applyFont="1" applyFill="1" applyBorder="1" applyAlignment="1">
      <alignment/>
    </xf>
    <xf numFmtId="0" fontId="28" fillId="0" borderId="37" xfId="0" applyFont="1" applyBorder="1" applyAlignment="1">
      <alignment/>
    </xf>
    <xf numFmtId="0" fontId="28" fillId="35" borderId="25" xfId="0" applyFont="1" applyFill="1" applyBorder="1" applyAlignment="1">
      <alignment/>
    </xf>
    <xf numFmtId="0" fontId="28" fillId="35" borderId="20" xfId="0" applyFont="1" applyFill="1" applyBorder="1" applyAlignment="1">
      <alignment/>
    </xf>
    <xf numFmtId="0" fontId="28" fillId="35" borderId="18" xfId="0" applyFont="1" applyFill="1" applyBorder="1" applyAlignment="1">
      <alignment horizontal="left"/>
    </xf>
    <xf numFmtId="0" fontId="28" fillId="0" borderId="18" xfId="0" applyFont="1" applyBorder="1" applyAlignment="1">
      <alignment horizontal="left"/>
    </xf>
    <xf numFmtId="0" fontId="28" fillId="35" borderId="37" xfId="0" applyFont="1" applyFill="1" applyBorder="1" applyAlignment="1">
      <alignment/>
    </xf>
    <xf numFmtId="0" fontId="28" fillId="35" borderId="24" xfId="0" applyFont="1" applyFill="1" applyBorder="1" applyAlignment="1">
      <alignment/>
    </xf>
    <xf numFmtId="0" fontId="28" fillId="35" borderId="36" xfId="0" applyFont="1" applyFill="1" applyBorder="1" applyAlignment="1">
      <alignment/>
    </xf>
    <xf numFmtId="0" fontId="28" fillId="35" borderId="21" xfId="0" applyFont="1" applyFill="1" applyBorder="1" applyAlignment="1">
      <alignment/>
    </xf>
    <xf numFmtId="0" fontId="28" fillId="0" borderId="24" xfId="0" applyFont="1" applyBorder="1" applyAlignment="1">
      <alignment/>
    </xf>
    <xf numFmtId="0" fontId="28" fillId="33" borderId="20" xfId="0" applyFont="1" applyFill="1" applyBorder="1" applyAlignment="1">
      <alignment/>
    </xf>
    <xf numFmtId="0" fontId="28" fillId="35" borderId="27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28" fillId="0" borderId="28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22" xfId="0" applyFont="1" applyBorder="1" applyAlignment="1">
      <alignment/>
    </xf>
    <xf numFmtId="0" fontId="54" fillId="0" borderId="18" xfId="0" applyFont="1" applyBorder="1" applyAlignment="1">
      <alignment/>
    </xf>
    <xf numFmtId="0" fontId="54" fillId="35" borderId="18" xfId="0" applyFont="1" applyFill="1" applyBorder="1" applyAlignment="1">
      <alignment/>
    </xf>
    <xf numFmtId="0" fontId="28" fillId="35" borderId="23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15" xfId="0" applyFont="1" applyBorder="1" applyAlignment="1">
      <alignment/>
    </xf>
    <xf numFmtId="0" fontId="28" fillId="33" borderId="19" xfId="0" applyFont="1" applyFill="1" applyBorder="1" applyAlignment="1">
      <alignment/>
    </xf>
    <xf numFmtId="0" fontId="28" fillId="0" borderId="38" xfId="0" applyFont="1" applyBorder="1" applyAlignment="1">
      <alignment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28" fillId="35" borderId="39" xfId="0" applyFont="1" applyFill="1" applyBorder="1" applyAlignment="1">
      <alignment/>
    </xf>
    <xf numFmtId="0" fontId="28" fillId="35" borderId="38" xfId="0" applyFont="1" applyFill="1" applyBorder="1" applyAlignment="1">
      <alignment/>
    </xf>
    <xf numFmtId="0" fontId="28" fillId="35" borderId="4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1" fillId="0" borderId="11" xfId="0" applyFont="1" applyBorder="1" applyAlignment="1">
      <alignment horizontal="center"/>
    </xf>
    <xf numFmtId="3" fontId="31" fillId="0" borderId="18" xfId="0" applyNumberFormat="1" applyFont="1" applyBorder="1" applyAlignment="1">
      <alignment horizontal="right"/>
    </xf>
    <xf numFmtId="3" fontId="31" fillId="33" borderId="18" xfId="0" applyNumberFormat="1" applyFont="1" applyFill="1" applyBorder="1" applyAlignment="1">
      <alignment horizontal="right"/>
    </xf>
    <xf numFmtId="3" fontId="31" fillId="33" borderId="25" xfId="0" applyNumberFormat="1" applyFont="1" applyFill="1" applyBorder="1" applyAlignment="1">
      <alignment horizontal="right"/>
    </xf>
    <xf numFmtId="3" fontId="31" fillId="0" borderId="37" xfId="0" applyNumberFormat="1" applyFont="1" applyBorder="1" applyAlignment="1">
      <alignment horizontal="right"/>
    </xf>
    <xf numFmtId="3" fontId="31" fillId="33" borderId="15" xfId="0" applyNumberFormat="1" applyFont="1" applyFill="1" applyBorder="1" applyAlignment="1">
      <alignment horizontal="right"/>
    </xf>
    <xf numFmtId="3" fontId="31" fillId="0" borderId="24" xfId="0" applyNumberFormat="1" applyFont="1" applyBorder="1" applyAlignment="1">
      <alignment horizontal="right"/>
    </xf>
    <xf numFmtId="3" fontId="31" fillId="33" borderId="37" xfId="0" applyNumberFormat="1" applyFont="1" applyFill="1" applyBorder="1" applyAlignment="1">
      <alignment horizontal="right"/>
    </xf>
    <xf numFmtId="3" fontId="31" fillId="33" borderId="19" xfId="0" applyNumberFormat="1" applyFont="1" applyFill="1" applyBorder="1" applyAlignment="1">
      <alignment horizontal="right"/>
    </xf>
    <xf numFmtId="3" fontId="31" fillId="33" borderId="21" xfId="0" applyNumberFormat="1" applyFont="1" applyFill="1" applyBorder="1" applyAlignment="1">
      <alignment horizontal="right"/>
    </xf>
    <xf numFmtId="3" fontId="31" fillId="0" borderId="24" xfId="0" applyNumberFormat="1" applyFont="1" applyBorder="1" applyAlignment="1">
      <alignment horizontal="center"/>
    </xf>
    <xf numFmtId="3" fontId="31" fillId="0" borderId="18" xfId="0" applyNumberFormat="1" applyFont="1" applyBorder="1" applyAlignment="1">
      <alignment horizontal="center"/>
    </xf>
    <xf numFmtId="3" fontId="31" fillId="0" borderId="25" xfId="0" applyNumberFormat="1" applyFont="1" applyBorder="1" applyAlignment="1">
      <alignment horizontal="right"/>
    </xf>
    <xf numFmtId="3" fontId="31" fillId="33" borderId="12" xfId="0" applyNumberFormat="1" applyFont="1" applyFill="1" applyBorder="1" applyAlignment="1">
      <alignment horizontal="right"/>
    </xf>
    <xf numFmtId="3" fontId="31" fillId="33" borderId="24" xfId="0" applyNumberFormat="1" applyFont="1" applyFill="1" applyBorder="1" applyAlignment="1">
      <alignment horizontal="right"/>
    </xf>
    <xf numFmtId="3" fontId="31" fillId="0" borderId="21" xfId="0" applyNumberFormat="1" applyFont="1" applyBorder="1" applyAlignment="1">
      <alignment horizontal="right"/>
    </xf>
    <xf numFmtId="3" fontId="31" fillId="0" borderId="19" xfId="0" applyNumberFormat="1" applyFont="1" applyBorder="1" applyAlignment="1">
      <alignment horizontal="right"/>
    </xf>
    <xf numFmtId="3" fontId="31" fillId="0" borderId="12" xfId="0" applyNumberFormat="1" applyFont="1" applyBorder="1" applyAlignment="1">
      <alignment horizontal="right"/>
    </xf>
    <xf numFmtId="3" fontId="31" fillId="0" borderId="27" xfId="0" applyNumberFormat="1" applyFont="1" applyBorder="1" applyAlignment="1">
      <alignment horizontal="right"/>
    </xf>
    <xf numFmtId="3" fontId="31" fillId="0" borderId="15" xfId="0" applyNumberFormat="1" applyFont="1" applyBorder="1" applyAlignment="1">
      <alignment horizontal="right"/>
    </xf>
    <xf numFmtId="3" fontId="31" fillId="0" borderId="42" xfId="0" applyNumberFormat="1" applyFont="1" applyBorder="1" applyAlignment="1">
      <alignment horizontal="right"/>
    </xf>
    <xf numFmtId="3" fontId="31" fillId="0" borderId="22" xfId="0" applyNumberFormat="1" applyFont="1" applyBorder="1" applyAlignment="1">
      <alignment horizontal="right"/>
    </xf>
    <xf numFmtId="3" fontId="31" fillId="0" borderId="12" xfId="0" applyNumberFormat="1" applyFont="1" applyBorder="1" applyAlignment="1">
      <alignment horizontal="center"/>
    </xf>
    <xf numFmtId="3" fontId="31" fillId="0" borderId="36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0" fontId="32" fillId="0" borderId="0" xfId="0" applyFont="1" applyAlignment="1">
      <alignment horizontal="right"/>
    </xf>
    <xf numFmtId="0" fontId="5" fillId="0" borderId="27" xfId="0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2" xfId="0" applyFont="1" applyFill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P65523"/>
  <sheetViews>
    <sheetView tabSelected="1" workbookViewId="0" topLeftCell="A255">
      <selection activeCell="C168" sqref="C168"/>
    </sheetView>
  </sheetViews>
  <sheetFormatPr defaultColWidth="9.00390625" defaultRowHeight="13.5"/>
  <cols>
    <col min="1" max="1" width="2.50390625" style="0" customWidth="1"/>
    <col min="2" max="2" width="7.125" style="3" customWidth="1"/>
    <col min="3" max="3" width="52.375" style="182" customWidth="1"/>
    <col min="4" max="5" width="12.25390625" style="208" customWidth="1"/>
    <col min="6" max="6" width="12.25390625" style="3" customWidth="1"/>
    <col min="7" max="7" width="11.375" style="7" customWidth="1"/>
    <col min="8" max="8" width="9.25390625" style="9" hidden="1" customWidth="1"/>
    <col min="9" max="9" width="16.00390625" style="9" hidden="1" customWidth="1"/>
    <col min="10" max="10" width="10.50390625" style="0" hidden="1" customWidth="1"/>
    <col min="11" max="11" width="11.00390625" style="0" hidden="1" customWidth="1"/>
    <col min="12" max="12" width="9.00390625" style="0" hidden="1" customWidth="1"/>
    <col min="13" max="13" width="11.00390625" style="0" hidden="1" customWidth="1"/>
    <col min="14" max="14" width="10.50390625" style="6" hidden="1" customWidth="1"/>
    <col min="15" max="15" width="10.50390625" style="0" hidden="1" customWidth="1"/>
    <col min="16" max="16" width="9.00390625" style="0" hidden="1" customWidth="1"/>
    <col min="17" max="17" width="11.00390625" style="0" hidden="1" customWidth="1"/>
    <col min="18" max="19" width="9.50390625" style="0" hidden="1" customWidth="1"/>
    <col min="20" max="20" width="9.00390625" style="0" customWidth="1"/>
  </cols>
  <sheetData>
    <row r="1" ht="14.25"/>
    <row r="2" spans="3:5" ht="19.5" thickBot="1">
      <c r="C2" s="75" t="s">
        <v>230</v>
      </c>
      <c r="D2" s="75"/>
      <c r="E2" s="75"/>
    </row>
    <row r="3" spans="1:19" s="3" customFormat="1" ht="18" thickBot="1">
      <c r="A3" s="76"/>
      <c r="B3" s="4" t="s">
        <v>18</v>
      </c>
      <c r="C3" s="133" t="s">
        <v>300</v>
      </c>
      <c r="D3" s="183" t="s">
        <v>9</v>
      </c>
      <c r="E3" s="183" t="s">
        <v>19</v>
      </c>
      <c r="F3" s="4" t="s">
        <v>10</v>
      </c>
      <c r="G3" s="4" t="s">
        <v>155</v>
      </c>
      <c r="H3" s="7"/>
      <c r="I3" s="10" t="s">
        <v>9</v>
      </c>
      <c r="J3" s="61" t="s">
        <v>19</v>
      </c>
      <c r="K3" s="13" t="s">
        <v>20</v>
      </c>
      <c r="M3" s="12" t="s">
        <v>9</v>
      </c>
      <c r="N3" s="13" t="s">
        <v>19</v>
      </c>
      <c r="O3" s="13" t="s">
        <v>20</v>
      </c>
      <c r="P3" s="14"/>
      <c r="Q3" s="15" t="s">
        <v>9</v>
      </c>
      <c r="R3" s="13" t="s">
        <v>19</v>
      </c>
      <c r="S3" s="13" t="s">
        <v>20</v>
      </c>
    </row>
    <row r="4" spans="1:19" ht="17.25">
      <c r="A4" s="77"/>
      <c r="B4" s="209">
        <v>120</v>
      </c>
      <c r="C4" s="134" t="s">
        <v>386</v>
      </c>
      <c r="D4" s="184">
        <f>ROUNDDOWN(I4,0)</f>
        <v>1944</v>
      </c>
      <c r="E4" s="184">
        <f>ROUNDDOWN(J4,0)</f>
        <v>2160</v>
      </c>
      <c r="F4" s="89" t="s">
        <v>11</v>
      </c>
      <c r="G4" s="105">
        <v>43271</v>
      </c>
      <c r="H4" s="47"/>
      <c r="I4" s="54">
        <f>SUM(Q4*1.08)</f>
        <v>1944.0000000000002</v>
      </c>
      <c r="J4" s="62">
        <f>SUM(R4*1.08)</f>
        <v>2160</v>
      </c>
      <c r="K4" s="64">
        <f>SUM(S4*1.08)</f>
        <v>1771.2</v>
      </c>
      <c r="M4" s="16">
        <v>1890</v>
      </c>
      <c r="N4" s="17">
        <v>2100</v>
      </c>
      <c r="O4" s="17">
        <v>1722</v>
      </c>
      <c r="P4" s="11"/>
      <c r="Q4" s="18">
        <f>SUM(M4/1.05)</f>
        <v>1800</v>
      </c>
      <c r="R4" s="19">
        <f>SUM(N4/1.05)</f>
        <v>2000</v>
      </c>
      <c r="S4" s="19">
        <f>SUM(O4/1.05)</f>
        <v>1640</v>
      </c>
    </row>
    <row r="5" spans="1:19" ht="17.25">
      <c r="A5" s="77"/>
      <c r="B5" s="209">
        <v>121</v>
      </c>
      <c r="C5" s="134" t="s">
        <v>337</v>
      </c>
      <c r="D5" s="184">
        <f aca="true" t="shared" si="0" ref="D5:D22">ROUNDDOWN(I5,0)</f>
        <v>1555</v>
      </c>
      <c r="E5" s="184">
        <f aca="true" t="shared" si="1" ref="E5:E54">ROUNDDOWN(J5,0)</f>
        <v>1728</v>
      </c>
      <c r="F5" s="89" t="s">
        <v>11</v>
      </c>
      <c r="G5" s="106">
        <v>43157</v>
      </c>
      <c r="H5" s="47"/>
      <c r="I5" s="54">
        <f aca="true" t="shared" si="2" ref="I5:I59">SUM(Q5*1.08)</f>
        <v>1555.2</v>
      </c>
      <c r="J5" s="62">
        <f aca="true" t="shared" si="3" ref="J5:J59">SUM(R5*1.08)</f>
        <v>1728</v>
      </c>
      <c r="K5" s="64">
        <f aca="true" t="shared" si="4" ref="K5:K59">SUM(S5*1.08)</f>
        <v>1417.3714285714286</v>
      </c>
      <c r="M5" s="20">
        <v>1512</v>
      </c>
      <c r="N5" s="17">
        <v>1680</v>
      </c>
      <c r="O5" s="17">
        <v>1378</v>
      </c>
      <c r="P5" s="11"/>
      <c r="Q5" s="21">
        <f aca="true" t="shared" si="5" ref="Q5:Q59">SUM(M5/1.05)</f>
        <v>1440</v>
      </c>
      <c r="R5" s="19">
        <f aca="true" t="shared" si="6" ref="R5:R59">SUM(N5/1.05)</f>
        <v>1600</v>
      </c>
      <c r="S5" s="19">
        <f aca="true" t="shared" si="7" ref="S5:S59">SUM(O5/1.05)</f>
        <v>1312.3809523809523</v>
      </c>
    </row>
    <row r="6" spans="1:19" ht="17.25">
      <c r="A6" s="77"/>
      <c r="B6" s="209">
        <v>122</v>
      </c>
      <c r="C6" s="134" t="s">
        <v>309</v>
      </c>
      <c r="D6" s="184">
        <f t="shared" si="0"/>
        <v>1555</v>
      </c>
      <c r="E6" s="184">
        <f t="shared" si="1"/>
        <v>1728</v>
      </c>
      <c r="F6" s="89" t="s">
        <v>11</v>
      </c>
      <c r="G6" s="106">
        <v>42985</v>
      </c>
      <c r="H6" s="47"/>
      <c r="I6" s="54">
        <f t="shared" si="2"/>
        <v>1555.2</v>
      </c>
      <c r="J6" s="62">
        <f t="shared" si="3"/>
        <v>1728</v>
      </c>
      <c r="K6" s="64">
        <f t="shared" si="4"/>
        <v>1417.3714285714286</v>
      </c>
      <c r="M6" s="20">
        <v>1512</v>
      </c>
      <c r="N6" s="17">
        <v>1680</v>
      </c>
      <c r="O6" s="17">
        <v>1378</v>
      </c>
      <c r="P6" s="11"/>
      <c r="Q6" s="21">
        <f t="shared" si="5"/>
        <v>1440</v>
      </c>
      <c r="R6" s="19">
        <f t="shared" si="6"/>
        <v>1600</v>
      </c>
      <c r="S6" s="19">
        <f t="shared" si="7"/>
        <v>1312.3809523809523</v>
      </c>
    </row>
    <row r="7" spans="1:19" ht="17.25">
      <c r="A7" s="77" t="s">
        <v>239</v>
      </c>
      <c r="B7" s="209">
        <v>123</v>
      </c>
      <c r="C7" s="134" t="s">
        <v>338</v>
      </c>
      <c r="D7" s="184">
        <f t="shared" si="0"/>
        <v>1555</v>
      </c>
      <c r="E7" s="184">
        <f t="shared" si="1"/>
        <v>1728</v>
      </c>
      <c r="F7" s="89" t="s">
        <v>11</v>
      </c>
      <c r="G7" s="106">
        <v>43160</v>
      </c>
      <c r="H7" s="47"/>
      <c r="I7" s="54">
        <f t="shared" si="2"/>
        <v>1555.2</v>
      </c>
      <c r="J7" s="62">
        <f t="shared" si="3"/>
        <v>1728</v>
      </c>
      <c r="K7" s="64">
        <f t="shared" si="4"/>
        <v>1417.3714285714286</v>
      </c>
      <c r="M7" s="20">
        <v>1512</v>
      </c>
      <c r="N7" s="17">
        <v>1680</v>
      </c>
      <c r="O7" s="17">
        <v>1378</v>
      </c>
      <c r="P7" s="11"/>
      <c r="Q7" s="21">
        <f t="shared" si="5"/>
        <v>1440</v>
      </c>
      <c r="R7" s="19">
        <f t="shared" si="6"/>
        <v>1600</v>
      </c>
      <c r="S7" s="19">
        <f t="shared" si="7"/>
        <v>1312.3809523809523</v>
      </c>
    </row>
    <row r="8" spans="1:19" ht="17.25">
      <c r="A8" s="77"/>
      <c r="B8" s="131">
        <v>124</v>
      </c>
      <c r="C8" s="134" t="s">
        <v>410</v>
      </c>
      <c r="D8" s="184">
        <f t="shared" si="0"/>
        <v>1555</v>
      </c>
      <c r="E8" s="184">
        <f t="shared" si="1"/>
        <v>1728</v>
      </c>
      <c r="F8" s="89" t="s">
        <v>11</v>
      </c>
      <c r="G8" s="107">
        <v>43453</v>
      </c>
      <c r="H8" s="48"/>
      <c r="I8" s="54">
        <f t="shared" si="2"/>
        <v>1555.2</v>
      </c>
      <c r="J8" s="62">
        <f t="shared" si="3"/>
        <v>1728</v>
      </c>
      <c r="K8" s="64">
        <f t="shared" si="4"/>
        <v>1417.3714285714286</v>
      </c>
      <c r="M8" s="20">
        <v>1512</v>
      </c>
      <c r="N8" s="17">
        <v>1680</v>
      </c>
      <c r="O8" s="17">
        <v>1378</v>
      </c>
      <c r="P8" s="11"/>
      <c r="Q8" s="21">
        <f t="shared" si="5"/>
        <v>1440</v>
      </c>
      <c r="R8" s="19">
        <f t="shared" si="6"/>
        <v>1600</v>
      </c>
      <c r="S8" s="19">
        <f t="shared" si="7"/>
        <v>1312.3809523809523</v>
      </c>
    </row>
    <row r="9" spans="1:19" ht="17.25">
      <c r="A9" s="77"/>
      <c r="B9" s="131">
        <v>102</v>
      </c>
      <c r="C9" s="135" t="s">
        <v>304</v>
      </c>
      <c r="D9" s="184">
        <f t="shared" si="0"/>
        <v>1836</v>
      </c>
      <c r="E9" s="184">
        <f t="shared" si="1"/>
        <v>1944</v>
      </c>
      <c r="F9" s="90" t="s">
        <v>11</v>
      </c>
      <c r="G9" s="106">
        <v>42959</v>
      </c>
      <c r="H9" s="48"/>
      <c r="I9" s="54">
        <f t="shared" si="2"/>
        <v>1836.0000000000002</v>
      </c>
      <c r="J9" s="62">
        <f t="shared" si="3"/>
        <v>1944.0000000000002</v>
      </c>
      <c r="K9" s="64">
        <f t="shared" si="4"/>
        <v>1728</v>
      </c>
      <c r="M9" s="20">
        <v>1785</v>
      </c>
      <c r="N9" s="22">
        <v>1890</v>
      </c>
      <c r="O9" s="22">
        <v>1680</v>
      </c>
      <c r="P9" s="11"/>
      <c r="Q9" s="21">
        <f t="shared" si="5"/>
        <v>1700</v>
      </c>
      <c r="R9" s="19">
        <f t="shared" si="6"/>
        <v>1800</v>
      </c>
      <c r="S9" s="19">
        <f t="shared" si="7"/>
        <v>1600</v>
      </c>
    </row>
    <row r="10" spans="1:19" ht="17.25">
      <c r="A10" s="77"/>
      <c r="B10" s="131">
        <v>103</v>
      </c>
      <c r="C10" s="136" t="s">
        <v>411</v>
      </c>
      <c r="D10" s="184">
        <f t="shared" si="0"/>
        <v>2052</v>
      </c>
      <c r="E10" s="184">
        <f t="shared" si="1"/>
        <v>2268</v>
      </c>
      <c r="F10" s="89" t="s">
        <v>50</v>
      </c>
      <c r="G10" s="107">
        <v>43424</v>
      </c>
      <c r="H10" s="47"/>
      <c r="I10" s="54">
        <f t="shared" si="2"/>
        <v>2052</v>
      </c>
      <c r="J10" s="62">
        <f t="shared" si="3"/>
        <v>2268</v>
      </c>
      <c r="K10" s="64">
        <f t="shared" si="4"/>
        <v>1836.0000000000002</v>
      </c>
      <c r="M10" s="20">
        <v>1995</v>
      </c>
      <c r="N10" s="17">
        <v>2205</v>
      </c>
      <c r="O10" s="22">
        <v>1785</v>
      </c>
      <c r="P10" s="11"/>
      <c r="Q10" s="21">
        <f t="shared" si="5"/>
        <v>1900</v>
      </c>
      <c r="R10" s="19">
        <f t="shared" si="6"/>
        <v>2100</v>
      </c>
      <c r="S10" s="19">
        <f t="shared" si="7"/>
        <v>1700</v>
      </c>
    </row>
    <row r="11" spans="1:19" ht="17.25">
      <c r="A11" s="77" t="s">
        <v>6</v>
      </c>
      <c r="B11" s="131">
        <v>104</v>
      </c>
      <c r="C11" s="136" t="s">
        <v>156</v>
      </c>
      <c r="D11" s="185">
        <f>ROUNDDOWN(I11,-1)</f>
        <v>1510</v>
      </c>
      <c r="E11" s="184">
        <f t="shared" si="1"/>
        <v>1728</v>
      </c>
      <c r="F11" s="90" t="s">
        <v>11</v>
      </c>
      <c r="G11" s="106">
        <v>39629</v>
      </c>
      <c r="H11" s="47"/>
      <c r="I11" s="54">
        <f t="shared" si="2"/>
        <v>1512</v>
      </c>
      <c r="J11" s="62">
        <f t="shared" si="3"/>
        <v>1728</v>
      </c>
      <c r="K11" s="64">
        <f t="shared" si="4"/>
        <v>1296</v>
      </c>
      <c r="M11" s="20">
        <v>1470</v>
      </c>
      <c r="N11" s="17">
        <v>1680</v>
      </c>
      <c r="O11" s="22">
        <v>1260</v>
      </c>
      <c r="P11" s="11"/>
      <c r="Q11" s="21">
        <f t="shared" si="5"/>
        <v>1400</v>
      </c>
      <c r="R11" s="19">
        <f t="shared" si="6"/>
        <v>1600</v>
      </c>
      <c r="S11" s="19">
        <f t="shared" si="7"/>
        <v>1200</v>
      </c>
    </row>
    <row r="12" spans="1:19" ht="17.25">
      <c r="A12" s="77"/>
      <c r="B12" s="131">
        <v>105</v>
      </c>
      <c r="C12" s="137" t="s">
        <v>310</v>
      </c>
      <c r="D12" s="185">
        <f t="shared" si="0"/>
        <v>2430</v>
      </c>
      <c r="E12" s="184">
        <f t="shared" si="1"/>
        <v>2700</v>
      </c>
      <c r="F12" s="89" t="s">
        <v>50</v>
      </c>
      <c r="G12" s="106">
        <v>43009</v>
      </c>
      <c r="H12" s="47"/>
      <c r="I12" s="54">
        <f t="shared" si="2"/>
        <v>2430.514285714286</v>
      </c>
      <c r="J12" s="62">
        <f t="shared" si="3"/>
        <v>2700</v>
      </c>
      <c r="K12" s="64">
        <f t="shared" si="4"/>
        <v>2295.7714285714287</v>
      </c>
      <c r="M12" s="20">
        <v>2363</v>
      </c>
      <c r="N12" s="17">
        <v>2625</v>
      </c>
      <c r="O12" s="17">
        <v>2232</v>
      </c>
      <c r="P12" s="11"/>
      <c r="Q12" s="21">
        <f t="shared" si="5"/>
        <v>2250.4761904761904</v>
      </c>
      <c r="R12" s="19">
        <f t="shared" si="6"/>
        <v>2500</v>
      </c>
      <c r="S12" s="19">
        <f t="shared" si="7"/>
        <v>2125.714285714286</v>
      </c>
    </row>
    <row r="13" spans="1:19" ht="17.25">
      <c r="A13" s="77"/>
      <c r="B13" s="210">
        <v>108</v>
      </c>
      <c r="C13" s="138" t="s">
        <v>157</v>
      </c>
      <c r="D13" s="185">
        <f>ROUNDDOWN(I13,-1)</f>
        <v>5340</v>
      </c>
      <c r="E13" s="184">
        <f t="shared" si="1"/>
        <v>5658</v>
      </c>
      <c r="F13" s="91" t="s">
        <v>47</v>
      </c>
      <c r="G13" s="106">
        <v>39716</v>
      </c>
      <c r="H13" s="48"/>
      <c r="I13" s="54">
        <f t="shared" si="2"/>
        <v>5348.571428571428</v>
      </c>
      <c r="J13" s="62">
        <f t="shared" si="3"/>
        <v>5658.171428571429</v>
      </c>
      <c r="K13" s="64">
        <f t="shared" si="4"/>
        <v>5076</v>
      </c>
      <c r="M13" s="20">
        <v>5200</v>
      </c>
      <c r="N13" s="23">
        <v>5501</v>
      </c>
      <c r="O13" s="23">
        <v>4935</v>
      </c>
      <c r="P13" s="11"/>
      <c r="Q13" s="21">
        <f t="shared" si="5"/>
        <v>4952.380952380952</v>
      </c>
      <c r="R13" s="19">
        <f t="shared" si="6"/>
        <v>5239.047619047619</v>
      </c>
      <c r="S13" s="19">
        <f t="shared" si="7"/>
        <v>4700</v>
      </c>
    </row>
    <row r="14" spans="1:19" ht="17.25">
      <c r="A14" s="77"/>
      <c r="B14" s="209">
        <v>109</v>
      </c>
      <c r="C14" s="139" t="s">
        <v>311</v>
      </c>
      <c r="D14" s="185">
        <f t="shared" si="0"/>
        <v>4082</v>
      </c>
      <c r="E14" s="184">
        <f t="shared" si="1"/>
        <v>4536</v>
      </c>
      <c r="F14" s="89" t="s">
        <v>47</v>
      </c>
      <c r="G14" s="106">
        <v>43074</v>
      </c>
      <c r="H14" s="47"/>
      <c r="I14" s="54">
        <f t="shared" si="2"/>
        <v>4082.4</v>
      </c>
      <c r="J14" s="62">
        <f t="shared" si="3"/>
        <v>4536</v>
      </c>
      <c r="K14" s="64">
        <f t="shared" si="4"/>
        <v>3856.114285714286</v>
      </c>
      <c r="M14" s="20">
        <v>3969</v>
      </c>
      <c r="N14" s="24">
        <v>4410</v>
      </c>
      <c r="O14" s="24">
        <v>3749</v>
      </c>
      <c r="P14" s="11"/>
      <c r="Q14" s="21">
        <f t="shared" si="5"/>
        <v>3780</v>
      </c>
      <c r="R14" s="19">
        <f t="shared" si="6"/>
        <v>4200</v>
      </c>
      <c r="S14" s="19">
        <f t="shared" si="7"/>
        <v>3570.4761904761904</v>
      </c>
    </row>
    <row r="15" spans="1:19" ht="17.25">
      <c r="A15" s="77" t="s">
        <v>0</v>
      </c>
      <c r="B15" s="209">
        <v>110</v>
      </c>
      <c r="C15" s="137" t="s">
        <v>340</v>
      </c>
      <c r="D15" s="185">
        <f t="shared" si="0"/>
        <v>4471</v>
      </c>
      <c r="E15" s="184">
        <f t="shared" si="1"/>
        <v>4968</v>
      </c>
      <c r="F15" s="89" t="s">
        <v>47</v>
      </c>
      <c r="G15" s="106">
        <v>43195</v>
      </c>
      <c r="H15" s="48"/>
      <c r="I15" s="54">
        <f t="shared" si="2"/>
        <v>4471.200000000001</v>
      </c>
      <c r="J15" s="62">
        <f t="shared" si="3"/>
        <v>4968</v>
      </c>
      <c r="K15" s="64">
        <f t="shared" si="4"/>
        <v>4222.285714285714</v>
      </c>
      <c r="M15" s="20">
        <v>4347</v>
      </c>
      <c r="N15" s="17">
        <v>4830</v>
      </c>
      <c r="O15" s="17">
        <v>4105</v>
      </c>
      <c r="P15" s="11"/>
      <c r="Q15" s="21">
        <f t="shared" si="5"/>
        <v>4140</v>
      </c>
      <c r="R15" s="19">
        <f t="shared" si="6"/>
        <v>4600</v>
      </c>
      <c r="S15" s="19">
        <f t="shared" si="7"/>
        <v>3909.523809523809</v>
      </c>
    </row>
    <row r="16" spans="1:19" ht="17.25">
      <c r="A16" s="77"/>
      <c r="B16" s="209">
        <v>111</v>
      </c>
      <c r="C16" s="140" t="s">
        <v>292</v>
      </c>
      <c r="D16" s="185">
        <v>3888</v>
      </c>
      <c r="E16" s="185">
        <v>4320</v>
      </c>
      <c r="F16" s="91" t="s">
        <v>47</v>
      </c>
      <c r="G16" s="108">
        <v>42870</v>
      </c>
      <c r="H16" s="47"/>
      <c r="I16" s="54">
        <f t="shared" si="2"/>
        <v>4566.857142857143</v>
      </c>
      <c r="J16" s="62">
        <f t="shared" si="3"/>
        <v>5076</v>
      </c>
      <c r="K16" s="64">
        <f t="shared" si="4"/>
        <v>4314.857142857143</v>
      </c>
      <c r="M16" s="20">
        <v>4440</v>
      </c>
      <c r="N16" s="17">
        <v>4935</v>
      </c>
      <c r="O16" s="17">
        <v>4195</v>
      </c>
      <c r="P16" s="11"/>
      <c r="Q16" s="21">
        <f t="shared" si="5"/>
        <v>4228.571428571428</v>
      </c>
      <c r="R16" s="19">
        <f t="shared" si="6"/>
        <v>4700</v>
      </c>
      <c r="S16" s="19">
        <f t="shared" si="7"/>
        <v>3995.238095238095</v>
      </c>
    </row>
    <row r="17" spans="1:19" ht="18" thickBot="1">
      <c r="A17" s="77"/>
      <c r="B17" s="209">
        <v>112</v>
      </c>
      <c r="C17" s="141" t="s">
        <v>406</v>
      </c>
      <c r="D17" s="185">
        <v>648</v>
      </c>
      <c r="E17" s="185">
        <v>1080</v>
      </c>
      <c r="F17" s="92" t="s">
        <v>11</v>
      </c>
      <c r="G17" s="118">
        <v>42461</v>
      </c>
      <c r="H17" s="47"/>
      <c r="I17" s="54"/>
      <c r="J17" s="62"/>
      <c r="K17" s="64"/>
      <c r="M17" s="20"/>
      <c r="N17" s="17"/>
      <c r="O17" s="17"/>
      <c r="P17" s="11"/>
      <c r="Q17" s="21"/>
      <c r="R17" s="19"/>
      <c r="S17" s="19">
        <v>500</v>
      </c>
    </row>
    <row r="18" spans="1:19" ht="17.25">
      <c r="A18" s="77"/>
      <c r="B18" s="209">
        <v>114</v>
      </c>
      <c r="C18" s="137" t="s">
        <v>182</v>
      </c>
      <c r="D18" s="185">
        <f>ROUNDDOWN(I18,-1)</f>
        <v>820</v>
      </c>
      <c r="E18" s="184">
        <f t="shared" si="1"/>
        <v>1028</v>
      </c>
      <c r="F18" s="92" t="s">
        <v>11</v>
      </c>
      <c r="G18" s="105">
        <v>38113</v>
      </c>
      <c r="H18" s="48"/>
      <c r="I18" s="54">
        <f t="shared" si="2"/>
        <v>822.8571428571429</v>
      </c>
      <c r="J18" s="62">
        <f t="shared" si="3"/>
        <v>1028.5714285714284</v>
      </c>
      <c r="K18" s="64">
        <f t="shared" si="4"/>
        <v>720</v>
      </c>
      <c r="M18" s="20">
        <v>800</v>
      </c>
      <c r="N18" s="17">
        <v>1000</v>
      </c>
      <c r="O18" s="17">
        <v>700</v>
      </c>
      <c r="P18" s="11"/>
      <c r="Q18" s="21">
        <f t="shared" si="5"/>
        <v>761.9047619047619</v>
      </c>
      <c r="R18" s="19">
        <f t="shared" si="6"/>
        <v>952.3809523809523</v>
      </c>
      <c r="S18" s="19">
        <f t="shared" si="7"/>
        <v>666.6666666666666</v>
      </c>
    </row>
    <row r="19" spans="1:19" ht="17.25">
      <c r="A19" s="77"/>
      <c r="B19" s="131">
        <v>115</v>
      </c>
      <c r="C19" s="142" t="s">
        <v>181</v>
      </c>
      <c r="D19" s="185">
        <f t="shared" si="0"/>
        <v>2332</v>
      </c>
      <c r="E19" s="184">
        <f t="shared" si="1"/>
        <v>2592</v>
      </c>
      <c r="F19" s="89" t="s">
        <v>50</v>
      </c>
      <c r="G19" s="106">
        <v>40811</v>
      </c>
      <c r="H19" s="47"/>
      <c r="I19" s="54">
        <f t="shared" si="2"/>
        <v>2332.8</v>
      </c>
      <c r="J19" s="62">
        <f t="shared" si="3"/>
        <v>2592</v>
      </c>
      <c r="K19" s="64">
        <f t="shared" si="4"/>
        <v>2203.2000000000003</v>
      </c>
      <c r="M19" s="20">
        <v>2268</v>
      </c>
      <c r="N19" s="22">
        <v>2520</v>
      </c>
      <c r="O19" s="25">
        <v>2142</v>
      </c>
      <c r="P19" s="11"/>
      <c r="Q19" s="21">
        <f t="shared" si="5"/>
        <v>2160</v>
      </c>
      <c r="R19" s="19">
        <f t="shared" si="6"/>
        <v>2400</v>
      </c>
      <c r="S19" s="19">
        <f t="shared" si="7"/>
        <v>2040</v>
      </c>
    </row>
    <row r="20" spans="1:19" ht="17.25">
      <c r="A20" s="77" t="s">
        <v>2</v>
      </c>
      <c r="B20" s="131">
        <v>116</v>
      </c>
      <c r="C20" s="135" t="s">
        <v>246</v>
      </c>
      <c r="D20" s="185">
        <f>ROUNDDOWN(I20,-1)</f>
        <v>1080</v>
      </c>
      <c r="E20" s="184">
        <f t="shared" si="1"/>
        <v>1337</v>
      </c>
      <c r="F20" s="90" t="s">
        <v>11</v>
      </c>
      <c r="G20" s="106">
        <v>41720</v>
      </c>
      <c r="H20" s="48"/>
      <c r="I20" s="54">
        <f t="shared" si="2"/>
        <v>1080</v>
      </c>
      <c r="J20" s="62">
        <f t="shared" si="3"/>
        <v>1337.142857142857</v>
      </c>
      <c r="K20" s="64">
        <f t="shared" si="4"/>
        <v>925.7142857142858</v>
      </c>
      <c r="M20" s="20">
        <v>1050</v>
      </c>
      <c r="N20" s="22">
        <v>1300</v>
      </c>
      <c r="O20" s="25">
        <v>900</v>
      </c>
      <c r="P20" s="11"/>
      <c r="Q20" s="21">
        <f t="shared" si="5"/>
        <v>1000</v>
      </c>
      <c r="R20" s="19">
        <f t="shared" si="6"/>
        <v>1238.095238095238</v>
      </c>
      <c r="S20" s="19">
        <f t="shared" si="7"/>
        <v>857.1428571428571</v>
      </c>
    </row>
    <row r="21" spans="1:19" ht="17.25">
      <c r="A21" s="77"/>
      <c r="B21" s="131">
        <v>118</v>
      </c>
      <c r="C21" s="135" t="s">
        <v>264</v>
      </c>
      <c r="D21" s="185">
        <v>1250</v>
      </c>
      <c r="E21" s="184">
        <v>1944</v>
      </c>
      <c r="F21" s="92" t="s">
        <v>11</v>
      </c>
      <c r="G21" s="108">
        <v>42475</v>
      </c>
      <c r="H21" s="48"/>
      <c r="I21" s="54"/>
      <c r="J21" s="62"/>
      <c r="K21" s="64"/>
      <c r="M21" s="20"/>
      <c r="N21" s="22"/>
      <c r="O21" s="25"/>
      <c r="P21" s="11"/>
      <c r="Q21" s="21"/>
      <c r="R21" s="19"/>
      <c r="S21" s="19">
        <v>1000</v>
      </c>
    </row>
    <row r="22" spans="1:19" ht="17.25">
      <c r="A22" s="77"/>
      <c r="B22" s="131">
        <v>125</v>
      </c>
      <c r="C22" s="136" t="s">
        <v>177</v>
      </c>
      <c r="D22" s="185">
        <f t="shared" si="0"/>
        <v>1542</v>
      </c>
      <c r="E22" s="184">
        <f t="shared" si="1"/>
        <v>1620</v>
      </c>
      <c r="F22" s="92" t="s">
        <v>50</v>
      </c>
      <c r="G22" s="106">
        <v>42906</v>
      </c>
      <c r="H22" s="47"/>
      <c r="I22" s="54">
        <f t="shared" si="2"/>
        <v>1542.857142857143</v>
      </c>
      <c r="J22" s="62">
        <f t="shared" si="3"/>
        <v>1620</v>
      </c>
      <c r="K22" s="64">
        <f t="shared" si="4"/>
        <v>1460.5714285714287</v>
      </c>
      <c r="M22" s="20">
        <v>1500</v>
      </c>
      <c r="N22" s="17">
        <v>1575</v>
      </c>
      <c r="O22" s="26">
        <v>1420</v>
      </c>
      <c r="P22" s="11"/>
      <c r="Q22" s="21">
        <f t="shared" si="5"/>
        <v>1428.5714285714284</v>
      </c>
      <c r="R22" s="19">
        <f t="shared" si="6"/>
        <v>1500</v>
      </c>
      <c r="S22" s="19">
        <f t="shared" si="7"/>
        <v>1352.3809523809523</v>
      </c>
    </row>
    <row r="23" spans="1:19" ht="17.25">
      <c r="A23" s="77"/>
      <c r="B23" s="211">
        <v>126</v>
      </c>
      <c r="C23" s="142" t="s">
        <v>293</v>
      </c>
      <c r="D23" s="185">
        <v>1166</v>
      </c>
      <c r="E23" s="184">
        <v>1296</v>
      </c>
      <c r="F23" s="92" t="s">
        <v>294</v>
      </c>
      <c r="G23" s="106">
        <v>42926</v>
      </c>
      <c r="H23" s="47"/>
      <c r="I23" s="54"/>
      <c r="J23" s="62"/>
      <c r="K23" s="64"/>
      <c r="M23" s="20"/>
      <c r="N23" s="22"/>
      <c r="O23" s="25"/>
      <c r="P23" s="11"/>
      <c r="Q23" s="21"/>
      <c r="R23" s="19"/>
      <c r="S23" s="19"/>
    </row>
    <row r="24" spans="1:19" ht="17.25">
      <c r="A24" s="81"/>
      <c r="B24" s="212" t="s">
        <v>180</v>
      </c>
      <c r="C24" s="143" t="s">
        <v>412</v>
      </c>
      <c r="D24" s="185">
        <f>ROUNDDOWN(I24,-1)</f>
        <v>5400</v>
      </c>
      <c r="E24" s="184">
        <f t="shared" si="1"/>
        <v>7344</v>
      </c>
      <c r="F24" s="89" t="s">
        <v>11</v>
      </c>
      <c r="G24" s="106">
        <v>43122</v>
      </c>
      <c r="H24" s="47"/>
      <c r="I24" s="54">
        <f t="shared" si="2"/>
        <v>5400</v>
      </c>
      <c r="J24" s="62">
        <f t="shared" si="3"/>
        <v>7344.000000000001</v>
      </c>
      <c r="K24" s="64">
        <f t="shared" si="4"/>
        <v>4860</v>
      </c>
      <c r="M24" s="20">
        <v>5250</v>
      </c>
      <c r="N24" s="22">
        <v>7140</v>
      </c>
      <c r="O24" s="22">
        <v>4725</v>
      </c>
      <c r="P24" s="11"/>
      <c r="Q24" s="21">
        <f t="shared" si="5"/>
        <v>5000</v>
      </c>
      <c r="R24" s="19">
        <f t="shared" si="6"/>
        <v>6800</v>
      </c>
      <c r="S24" s="19">
        <f t="shared" si="7"/>
        <v>4500</v>
      </c>
    </row>
    <row r="25" spans="1:19" ht="17.25">
      <c r="A25" s="77"/>
      <c r="B25" s="213" t="s">
        <v>187</v>
      </c>
      <c r="C25" s="135" t="s">
        <v>289</v>
      </c>
      <c r="D25" s="185">
        <f aca="true" t="shared" si="8" ref="D25:D80">ROUNDDOWN(I25,-1)</f>
        <v>2800</v>
      </c>
      <c r="E25" s="184">
        <f t="shared" si="1"/>
        <v>3456</v>
      </c>
      <c r="F25" s="89" t="s">
        <v>38</v>
      </c>
      <c r="G25" s="106">
        <v>42842</v>
      </c>
      <c r="H25" s="47"/>
      <c r="I25" s="54">
        <f t="shared" si="2"/>
        <v>2808</v>
      </c>
      <c r="J25" s="62">
        <f t="shared" si="3"/>
        <v>3456</v>
      </c>
      <c r="K25" s="64">
        <f t="shared" si="4"/>
        <v>2376</v>
      </c>
      <c r="M25" s="20">
        <v>2730</v>
      </c>
      <c r="N25" s="22">
        <v>3360</v>
      </c>
      <c r="O25" s="22">
        <v>2310</v>
      </c>
      <c r="P25" s="11"/>
      <c r="Q25" s="21">
        <f t="shared" si="5"/>
        <v>2600</v>
      </c>
      <c r="R25" s="19">
        <f t="shared" si="6"/>
        <v>3200</v>
      </c>
      <c r="S25" s="19">
        <f t="shared" si="7"/>
        <v>2200</v>
      </c>
    </row>
    <row r="26" spans="1:19" ht="18" thickBot="1">
      <c r="A26" s="82"/>
      <c r="B26" s="214">
        <v>131</v>
      </c>
      <c r="C26" s="144" t="s">
        <v>158</v>
      </c>
      <c r="D26" s="186">
        <f t="shared" si="8"/>
        <v>1080</v>
      </c>
      <c r="E26" s="187">
        <f t="shared" si="1"/>
        <v>1296</v>
      </c>
      <c r="F26" s="93" t="s">
        <v>11</v>
      </c>
      <c r="G26" s="109">
        <v>39689</v>
      </c>
      <c r="H26" s="47"/>
      <c r="I26" s="56">
        <f t="shared" si="2"/>
        <v>1080</v>
      </c>
      <c r="J26" s="62">
        <f t="shared" si="3"/>
        <v>1296</v>
      </c>
      <c r="K26" s="64">
        <f t="shared" si="4"/>
        <v>972.0000000000001</v>
      </c>
      <c r="M26" s="58">
        <v>1050</v>
      </c>
      <c r="N26" s="28">
        <v>1260</v>
      </c>
      <c r="O26" s="28">
        <v>945</v>
      </c>
      <c r="P26" s="11"/>
      <c r="Q26" s="21">
        <f t="shared" si="5"/>
        <v>1000</v>
      </c>
      <c r="R26" s="19">
        <f t="shared" si="6"/>
        <v>1200</v>
      </c>
      <c r="S26" s="19">
        <f t="shared" si="7"/>
        <v>900</v>
      </c>
    </row>
    <row r="27" spans="1:19" ht="17.25">
      <c r="A27" s="77"/>
      <c r="B27" s="209">
        <v>230</v>
      </c>
      <c r="C27" s="145" t="s">
        <v>357</v>
      </c>
      <c r="D27" s="188">
        <f t="shared" si="8"/>
        <v>1830</v>
      </c>
      <c r="E27" s="189">
        <f t="shared" si="1"/>
        <v>2052</v>
      </c>
      <c r="F27" s="92" t="s">
        <v>11</v>
      </c>
      <c r="G27" s="105">
        <v>43208</v>
      </c>
      <c r="H27" s="48"/>
      <c r="I27" s="57">
        <f t="shared" si="2"/>
        <v>1836.0000000000002</v>
      </c>
      <c r="J27" s="62">
        <f t="shared" si="3"/>
        <v>2052</v>
      </c>
      <c r="K27" s="64">
        <f t="shared" si="4"/>
        <v>1728</v>
      </c>
      <c r="M27" s="16">
        <v>1785</v>
      </c>
      <c r="N27" s="27">
        <v>1995</v>
      </c>
      <c r="O27" s="27">
        <v>1680</v>
      </c>
      <c r="P27" s="11"/>
      <c r="Q27" s="21">
        <f t="shared" si="5"/>
        <v>1700</v>
      </c>
      <c r="R27" s="19">
        <f t="shared" si="6"/>
        <v>1900</v>
      </c>
      <c r="S27" s="19">
        <f t="shared" si="7"/>
        <v>1600</v>
      </c>
    </row>
    <row r="28" spans="1:19" ht="17.25">
      <c r="A28" s="83"/>
      <c r="B28" s="209">
        <v>231</v>
      </c>
      <c r="C28" s="145" t="s">
        <v>315</v>
      </c>
      <c r="D28" s="185">
        <f t="shared" si="8"/>
        <v>1620</v>
      </c>
      <c r="E28" s="184">
        <f t="shared" si="1"/>
        <v>1836</v>
      </c>
      <c r="F28" s="89" t="s">
        <v>11</v>
      </c>
      <c r="G28" s="106">
        <v>43131</v>
      </c>
      <c r="H28" s="48"/>
      <c r="I28" s="54">
        <f t="shared" si="2"/>
        <v>1620</v>
      </c>
      <c r="J28" s="62">
        <f t="shared" si="3"/>
        <v>1836.0000000000002</v>
      </c>
      <c r="K28" s="64">
        <f t="shared" si="4"/>
        <v>1512</v>
      </c>
      <c r="M28" s="20">
        <v>1575</v>
      </c>
      <c r="N28" s="17">
        <v>1785</v>
      </c>
      <c r="O28" s="17">
        <v>1470</v>
      </c>
      <c r="P28" s="11"/>
      <c r="Q28" s="21">
        <f t="shared" si="5"/>
        <v>1500</v>
      </c>
      <c r="R28" s="19">
        <f t="shared" si="6"/>
        <v>1700</v>
      </c>
      <c r="S28" s="19">
        <f t="shared" si="7"/>
        <v>1400</v>
      </c>
    </row>
    <row r="29" spans="1:19" ht="17.25">
      <c r="A29" s="83" t="s">
        <v>40</v>
      </c>
      <c r="B29" s="209">
        <v>232</v>
      </c>
      <c r="C29" s="145" t="s">
        <v>404</v>
      </c>
      <c r="D29" s="185">
        <f t="shared" si="8"/>
        <v>1620</v>
      </c>
      <c r="E29" s="184">
        <f t="shared" si="1"/>
        <v>1836</v>
      </c>
      <c r="F29" s="89" t="s">
        <v>11</v>
      </c>
      <c r="G29" s="106">
        <v>43390</v>
      </c>
      <c r="H29" s="47"/>
      <c r="I29" s="54">
        <f t="shared" si="2"/>
        <v>1620</v>
      </c>
      <c r="J29" s="62">
        <f t="shared" si="3"/>
        <v>1836.0000000000002</v>
      </c>
      <c r="K29" s="64">
        <f t="shared" si="4"/>
        <v>1512</v>
      </c>
      <c r="M29" s="20">
        <v>1575</v>
      </c>
      <c r="N29" s="17">
        <v>1785</v>
      </c>
      <c r="O29" s="17">
        <v>1470</v>
      </c>
      <c r="P29" s="11"/>
      <c r="Q29" s="21">
        <f t="shared" si="5"/>
        <v>1500</v>
      </c>
      <c r="R29" s="19">
        <f t="shared" si="6"/>
        <v>1700</v>
      </c>
      <c r="S29" s="19">
        <f t="shared" si="7"/>
        <v>1400</v>
      </c>
    </row>
    <row r="30" spans="1:19" ht="17.25">
      <c r="A30" s="83"/>
      <c r="B30" s="209">
        <v>233</v>
      </c>
      <c r="C30" s="145" t="s">
        <v>197</v>
      </c>
      <c r="D30" s="185">
        <f t="shared" si="8"/>
        <v>1620</v>
      </c>
      <c r="E30" s="184">
        <f t="shared" si="1"/>
        <v>1836</v>
      </c>
      <c r="F30" s="92" t="s">
        <v>11</v>
      </c>
      <c r="G30" s="106">
        <v>41095</v>
      </c>
      <c r="H30" s="48"/>
      <c r="I30" s="54">
        <f t="shared" si="2"/>
        <v>1620</v>
      </c>
      <c r="J30" s="62">
        <f t="shared" si="3"/>
        <v>1836.0000000000002</v>
      </c>
      <c r="K30" s="64">
        <f t="shared" si="4"/>
        <v>1512</v>
      </c>
      <c r="M30" s="20">
        <v>1575</v>
      </c>
      <c r="N30" s="27">
        <v>1785</v>
      </c>
      <c r="O30" s="27">
        <v>1470</v>
      </c>
      <c r="P30" s="11"/>
      <c r="Q30" s="21">
        <f t="shared" si="5"/>
        <v>1500</v>
      </c>
      <c r="R30" s="19">
        <f t="shared" si="6"/>
        <v>1700</v>
      </c>
      <c r="S30" s="19">
        <f t="shared" si="7"/>
        <v>1400</v>
      </c>
    </row>
    <row r="31" spans="1:19" ht="17.25">
      <c r="A31" s="83" t="s">
        <v>41</v>
      </c>
      <c r="B31" s="209">
        <v>234</v>
      </c>
      <c r="C31" s="145" t="s">
        <v>303</v>
      </c>
      <c r="D31" s="185">
        <f t="shared" si="8"/>
        <v>1620</v>
      </c>
      <c r="E31" s="184">
        <f t="shared" si="1"/>
        <v>1836</v>
      </c>
      <c r="F31" s="92" t="s">
        <v>11</v>
      </c>
      <c r="G31" s="106">
        <v>42956</v>
      </c>
      <c r="H31" s="48"/>
      <c r="I31" s="54">
        <f t="shared" si="2"/>
        <v>1620</v>
      </c>
      <c r="J31" s="62">
        <f t="shared" si="3"/>
        <v>1836.0000000000002</v>
      </c>
      <c r="K31" s="64">
        <f t="shared" si="4"/>
        <v>1512</v>
      </c>
      <c r="M31" s="20">
        <v>1575</v>
      </c>
      <c r="N31" s="27">
        <v>1785</v>
      </c>
      <c r="O31" s="27">
        <v>1470</v>
      </c>
      <c r="P31" s="11"/>
      <c r="Q31" s="21">
        <f t="shared" si="5"/>
        <v>1500</v>
      </c>
      <c r="R31" s="19">
        <f t="shared" si="6"/>
        <v>1700</v>
      </c>
      <c r="S31" s="19">
        <f t="shared" si="7"/>
        <v>1400</v>
      </c>
    </row>
    <row r="32" spans="1:19" ht="17.25">
      <c r="A32" s="77"/>
      <c r="B32" s="209">
        <v>235</v>
      </c>
      <c r="C32" s="137" t="s">
        <v>159</v>
      </c>
      <c r="D32" s="185">
        <f t="shared" si="8"/>
        <v>1940</v>
      </c>
      <c r="E32" s="184">
        <f t="shared" si="1"/>
        <v>2160</v>
      </c>
      <c r="F32" s="89" t="s">
        <v>11</v>
      </c>
      <c r="G32" s="106">
        <v>40274</v>
      </c>
      <c r="H32" s="48"/>
      <c r="I32" s="54">
        <f t="shared" si="2"/>
        <v>1944.0000000000002</v>
      </c>
      <c r="J32" s="62">
        <f t="shared" si="3"/>
        <v>2160</v>
      </c>
      <c r="K32" s="64">
        <f t="shared" si="4"/>
        <v>1836.0000000000002</v>
      </c>
      <c r="M32" s="20">
        <v>1890</v>
      </c>
      <c r="N32" s="17">
        <v>2100</v>
      </c>
      <c r="O32" s="17">
        <v>1785</v>
      </c>
      <c r="P32" s="11"/>
      <c r="Q32" s="21">
        <f t="shared" si="5"/>
        <v>1800</v>
      </c>
      <c r="R32" s="19">
        <f t="shared" si="6"/>
        <v>2000</v>
      </c>
      <c r="S32" s="19">
        <f t="shared" si="7"/>
        <v>1700</v>
      </c>
    </row>
    <row r="33" spans="1:19" ht="17.25">
      <c r="A33" s="83" t="s">
        <v>42</v>
      </c>
      <c r="B33" s="131">
        <v>236</v>
      </c>
      <c r="C33" s="137" t="s">
        <v>160</v>
      </c>
      <c r="D33" s="185">
        <f t="shared" si="8"/>
        <v>1940</v>
      </c>
      <c r="E33" s="184">
        <f t="shared" si="1"/>
        <v>2160</v>
      </c>
      <c r="F33" s="89" t="s">
        <v>11</v>
      </c>
      <c r="G33" s="110">
        <v>40274</v>
      </c>
      <c r="H33" s="48"/>
      <c r="I33" s="54">
        <f t="shared" si="2"/>
        <v>1944.0000000000002</v>
      </c>
      <c r="J33" s="62">
        <f t="shared" si="3"/>
        <v>2160</v>
      </c>
      <c r="K33" s="64">
        <f t="shared" si="4"/>
        <v>1836.0000000000002</v>
      </c>
      <c r="M33" s="20">
        <v>1890</v>
      </c>
      <c r="N33" s="17">
        <v>2100</v>
      </c>
      <c r="O33" s="17">
        <v>1785</v>
      </c>
      <c r="P33" s="11"/>
      <c r="Q33" s="21">
        <f t="shared" si="5"/>
        <v>1800</v>
      </c>
      <c r="R33" s="19">
        <f t="shared" si="6"/>
        <v>2000</v>
      </c>
      <c r="S33" s="19">
        <f t="shared" si="7"/>
        <v>1700</v>
      </c>
    </row>
    <row r="34" spans="1:19" ht="17.25">
      <c r="A34" s="77"/>
      <c r="B34" s="131">
        <v>237</v>
      </c>
      <c r="C34" s="139" t="s">
        <v>183</v>
      </c>
      <c r="D34" s="185">
        <f t="shared" si="8"/>
        <v>2260</v>
      </c>
      <c r="E34" s="184">
        <f t="shared" si="1"/>
        <v>2592</v>
      </c>
      <c r="F34" s="89" t="s">
        <v>11</v>
      </c>
      <c r="G34" s="110">
        <v>40890</v>
      </c>
      <c r="H34" s="47"/>
      <c r="I34" s="54">
        <f t="shared" si="2"/>
        <v>2262.8571428571427</v>
      </c>
      <c r="J34" s="62">
        <f t="shared" si="3"/>
        <v>2592</v>
      </c>
      <c r="K34" s="64">
        <f t="shared" si="4"/>
        <v>2108.5714285714284</v>
      </c>
      <c r="M34" s="20">
        <v>2200</v>
      </c>
      <c r="N34" s="17">
        <v>2520</v>
      </c>
      <c r="O34" s="17">
        <v>2050</v>
      </c>
      <c r="P34" s="11"/>
      <c r="Q34" s="21">
        <f t="shared" si="5"/>
        <v>2095.238095238095</v>
      </c>
      <c r="R34" s="19">
        <f t="shared" si="6"/>
        <v>2400</v>
      </c>
      <c r="S34" s="19">
        <f t="shared" si="7"/>
        <v>1952.3809523809523</v>
      </c>
    </row>
    <row r="35" spans="1:19" ht="17.25">
      <c r="A35" s="77" t="s">
        <v>223</v>
      </c>
      <c r="B35" s="209">
        <v>240</v>
      </c>
      <c r="C35" s="141" t="s">
        <v>202</v>
      </c>
      <c r="D35" s="185">
        <f t="shared" si="8"/>
        <v>2670</v>
      </c>
      <c r="E35" s="184">
        <f t="shared" si="1"/>
        <v>3240</v>
      </c>
      <c r="F35" s="89" t="s">
        <v>205</v>
      </c>
      <c r="G35" s="110">
        <v>41303</v>
      </c>
      <c r="H35" s="47"/>
      <c r="I35" s="54">
        <f t="shared" si="2"/>
        <v>2674.285714285714</v>
      </c>
      <c r="J35" s="62">
        <f t="shared" si="3"/>
        <v>3240</v>
      </c>
      <c r="K35" s="64">
        <f t="shared" si="4"/>
        <v>2160</v>
      </c>
      <c r="M35" s="20">
        <v>2600</v>
      </c>
      <c r="N35" s="29">
        <v>3150</v>
      </c>
      <c r="O35" s="29">
        <v>2100</v>
      </c>
      <c r="P35" s="11"/>
      <c r="Q35" s="21">
        <f t="shared" si="5"/>
        <v>2476.190476190476</v>
      </c>
      <c r="R35" s="19">
        <f t="shared" si="6"/>
        <v>3000</v>
      </c>
      <c r="S35" s="19">
        <f t="shared" si="7"/>
        <v>2000</v>
      </c>
    </row>
    <row r="36" spans="1:23" ht="17.25">
      <c r="A36" s="77"/>
      <c r="B36" s="209">
        <v>241</v>
      </c>
      <c r="C36" s="141" t="s">
        <v>203</v>
      </c>
      <c r="D36" s="185">
        <f t="shared" si="8"/>
        <v>3750</v>
      </c>
      <c r="E36" s="184">
        <f t="shared" si="1"/>
        <v>5400</v>
      </c>
      <c r="F36" s="89" t="s">
        <v>206</v>
      </c>
      <c r="G36" s="110">
        <v>41303</v>
      </c>
      <c r="H36" s="47"/>
      <c r="I36" s="54">
        <f t="shared" si="2"/>
        <v>3754.2857142857147</v>
      </c>
      <c r="J36" s="62">
        <f t="shared" si="3"/>
        <v>5400</v>
      </c>
      <c r="K36" s="64">
        <f t="shared" si="4"/>
        <v>3240</v>
      </c>
      <c r="M36" s="20">
        <v>3650</v>
      </c>
      <c r="N36" s="27">
        <v>5250</v>
      </c>
      <c r="O36" s="27">
        <v>3150</v>
      </c>
      <c r="P36" s="11"/>
      <c r="Q36" s="21">
        <f t="shared" si="5"/>
        <v>3476.190476190476</v>
      </c>
      <c r="R36" s="19">
        <f t="shared" si="6"/>
        <v>5000</v>
      </c>
      <c r="S36" s="19">
        <f t="shared" si="7"/>
        <v>3000</v>
      </c>
      <c r="W36" s="72"/>
    </row>
    <row r="37" spans="1:19" ht="17.25">
      <c r="A37" s="77" t="s">
        <v>65</v>
      </c>
      <c r="B37" s="131">
        <v>242</v>
      </c>
      <c r="C37" s="146" t="s">
        <v>204</v>
      </c>
      <c r="D37" s="185">
        <f t="shared" si="8"/>
        <v>6170</v>
      </c>
      <c r="E37" s="184">
        <f t="shared" si="1"/>
        <v>8640</v>
      </c>
      <c r="F37" s="92" t="s">
        <v>207</v>
      </c>
      <c r="G37" s="111">
        <v>41303</v>
      </c>
      <c r="H37" s="47"/>
      <c r="I37" s="54">
        <f t="shared" si="2"/>
        <v>6171.428571428572</v>
      </c>
      <c r="J37" s="62">
        <f t="shared" si="3"/>
        <v>8640</v>
      </c>
      <c r="K37" s="64">
        <f t="shared" si="4"/>
        <v>5142.857142857143</v>
      </c>
      <c r="M37" s="20">
        <v>6000</v>
      </c>
      <c r="N37" s="27">
        <v>8400</v>
      </c>
      <c r="O37" s="27">
        <v>5000</v>
      </c>
      <c r="P37" s="11"/>
      <c r="Q37" s="21">
        <f t="shared" si="5"/>
        <v>5714.285714285714</v>
      </c>
      <c r="R37" s="19">
        <f t="shared" si="6"/>
        <v>8000</v>
      </c>
      <c r="S37" s="19">
        <f t="shared" si="7"/>
        <v>4761.9047619047615</v>
      </c>
    </row>
    <row r="38" spans="1:19" ht="17.25">
      <c r="A38" s="77"/>
      <c r="B38" s="131">
        <v>243</v>
      </c>
      <c r="C38" s="141" t="s">
        <v>208</v>
      </c>
      <c r="D38" s="185">
        <f t="shared" si="8"/>
        <v>1720</v>
      </c>
      <c r="E38" s="184">
        <f t="shared" si="1"/>
        <v>2160</v>
      </c>
      <c r="F38" s="89" t="s">
        <v>11</v>
      </c>
      <c r="G38" s="110">
        <v>41411</v>
      </c>
      <c r="H38" s="47"/>
      <c r="I38" s="54">
        <f t="shared" si="2"/>
        <v>1728</v>
      </c>
      <c r="J38" s="62">
        <f t="shared" si="3"/>
        <v>2160</v>
      </c>
      <c r="K38" s="64">
        <f t="shared" si="4"/>
        <v>1512</v>
      </c>
      <c r="M38" s="20">
        <v>1680</v>
      </c>
      <c r="N38" s="17">
        <v>2100</v>
      </c>
      <c r="O38" s="17">
        <v>1470</v>
      </c>
      <c r="P38" s="11"/>
      <c r="Q38" s="21">
        <f t="shared" si="5"/>
        <v>1600</v>
      </c>
      <c r="R38" s="19">
        <f t="shared" si="6"/>
        <v>2000</v>
      </c>
      <c r="S38" s="19">
        <f t="shared" si="7"/>
        <v>1400</v>
      </c>
    </row>
    <row r="39" spans="1:19" ht="17.25">
      <c r="A39" s="77" t="s">
        <v>224</v>
      </c>
      <c r="B39" s="209">
        <v>249</v>
      </c>
      <c r="C39" s="147" t="s">
        <v>316</v>
      </c>
      <c r="D39" s="185">
        <f t="shared" si="8"/>
        <v>2160</v>
      </c>
      <c r="E39" s="184">
        <f t="shared" si="1"/>
        <v>2365</v>
      </c>
      <c r="F39" s="89" t="s">
        <v>11</v>
      </c>
      <c r="G39" s="106">
        <v>43131</v>
      </c>
      <c r="H39" s="47"/>
      <c r="I39" s="54">
        <f t="shared" si="2"/>
        <v>2160</v>
      </c>
      <c r="J39" s="62">
        <f t="shared" si="3"/>
        <v>2365.714285714286</v>
      </c>
      <c r="K39" s="64">
        <f t="shared" si="4"/>
        <v>2057.142857142857</v>
      </c>
      <c r="M39" s="20">
        <v>2100</v>
      </c>
      <c r="N39" s="17">
        <v>2300</v>
      </c>
      <c r="O39" s="17">
        <v>2000</v>
      </c>
      <c r="P39" s="11"/>
      <c r="Q39" s="21">
        <f t="shared" si="5"/>
        <v>2000</v>
      </c>
      <c r="R39" s="19">
        <f t="shared" si="6"/>
        <v>2190.4761904761904</v>
      </c>
      <c r="S39" s="19">
        <f t="shared" si="7"/>
        <v>1904.7619047619046</v>
      </c>
    </row>
    <row r="40" spans="1:19" ht="17.25">
      <c r="A40" s="77"/>
      <c r="B40" s="209">
        <v>250</v>
      </c>
      <c r="C40" s="148" t="s">
        <v>176</v>
      </c>
      <c r="D40" s="185">
        <f t="shared" si="8"/>
        <v>2260</v>
      </c>
      <c r="E40" s="184">
        <f t="shared" si="1"/>
        <v>2468</v>
      </c>
      <c r="F40" s="89" t="s">
        <v>11</v>
      </c>
      <c r="G40" s="106">
        <v>40599</v>
      </c>
      <c r="H40" s="47"/>
      <c r="I40" s="54">
        <f t="shared" si="2"/>
        <v>2262.8571428571427</v>
      </c>
      <c r="J40" s="62">
        <f t="shared" si="3"/>
        <v>2468.571428571429</v>
      </c>
      <c r="K40" s="64">
        <f t="shared" si="4"/>
        <v>2160</v>
      </c>
      <c r="M40" s="20">
        <v>2200</v>
      </c>
      <c r="N40" s="17">
        <v>2400</v>
      </c>
      <c r="O40" s="17">
        <v>2100</v>
      </c>
      <c r="P40" s="11"/>
      <c r="Q40" s="21">
        <f t="shared" si="5"/>
        <v>2095.238095238095</v>
      </c>
      <c r="R40" s="19">
        <f t="shared" si="6"/>
        <v>2285.714285714286</v>
      </c>
      <c r="S40" s="19">
        <f t="shared" si="7"/>
        <v>2000</v>
      </c>
    </row>
    <row r="41" spans="1:19" ht="17.25">
      <c r="A41" s="77" t="s">
        <v>225</v>
      </c>
      <c r="B41" s="209">
        <v>251</v>
      </c>
      <c r="C41" s="141" t="s">
        <v>339</v>
      </c>
      <c r="D41" s="185">
        <f t="shared" si="8"/>
        <v>2590</v>
      </c>
      <c r="E41" s="184">
        <f t="shared" si="1"/>
        <v>3024</v>
      </c>
      <c r="F41" s="89" t="s">
        <v>11</v>
      </c>
      <c r="G41" s="106">
        <v>43179</v>
      </c>
      <c r="H41" s="47"/>
      <c r="I41" s="54">
        <f t="shared" si="2"/>
        <v>2592</v>
      </c>
      <c r="J41" s="62">
        <f t="shared" si="3"/>
        <v>3024</v>
      </c>
      <c r="K41" s="64">
        <f t="shared" si="4"/>
        <v>2376</v>
      </c>
      <c r="M41" s="20">
        <v>2520</v>
      </c>
      <c r="N41" s="17">
        <v>2940</v>
      </c>
      <c r="O41" s="17">
        <v>2310</v>
      </c>
      <c r="P41" s="11"/>
      <c r="Q41" s="21">
        <f t="shared" si="5"/>
        <v>2400</v>
      </c>
      <c r="R41" s="19">
        <f t="shared" si="6"/>
        <v>2800</v>
      </c>
      <c r="S41" s="19">
        <f t="shared" si="7"/>
        <v>2200</v>
      </c>
    </row>
    <row r="42" spans="1:19" ht="18" thickBot="1">
      <c r="A42" s="82"/>
      <c r="B42" s="215">
        <v>252</v>
      </c>
      <c r="C42" s="149" t="s">
        <v>227</v>
      </c>
      <c r="D42" s="190">
        <f t="shared" si="8"/>
        <v>2590</v>
      </c>
      <c r="E42" s="187">
        <f t="shared" si="1"/>
        <v>3024</v>
      </c>
      <c r="F42" s="93" t="s">
        <v>11</v>
      </c>
      <c r="G42" s="112">
        <v>41554</v>
      </c>
      <c r="H42" s="47"/>
      <c r="I42" s="56">
        <f t="shared" si="2"/>
        <v>2592</v>
      </c>
      <c r="J42" s="62">
        <f t="shared" si="3"/>
        <v>3024</v>
      </c>
      <c r="K42" s="64">
        <f t="shared" si="4"/>
        <v>2376</v>
      </c>
      <c r="M42" s="58">
        <v>2520</v>
      </c>
      <c r="N42" s="28">
        <v>2940</v>
      </c>
      <c r="O42" s="28">
        <v>2310</v>
      </c>
      <c r="P42" s="11"/>
      <c r="Q42" s="21">
        <f t="shared" si="5"/>
        <v>2400</v>
      </c>
      <c r="R42" s="19">
        <f t="shared" si="6"/>
        <v>2800</v>
      </c>
      <c r="S42" s="19">
        <f t="shared" si="7"/>
        <v>2200</v>
      </c>
    </row>
    <row r="43" spans="1:19" ht="17.25">
      <c r="A43" s="77"/>
      <c r="B43" s="131">
        <v>253</v>
      </c>
      <c r="C43" s="135" t="s">
        <v>312</v>
      </c>
      <c r="D43" s="191">
        <f t="shared" si="8"/>
        <v>1940</v>
      </c>
      <c r="E43" s="189">
        <f t="shared" si="1"/>
        <v>2160</v>
      </c>
      <c r="F43" s="90" t="s">
        <v>11</v>
      </c>
      <c r="G43" s="105">
        <v>43036</v>
      </c>
      <c r="H43" s="47"/>
      <c r="I43" s="57">
        <f t="shared" si="2"/>
        <v>1944.0000000000002</v>
      </c>
      <c r="J43" s="62">
        <f t="shared" si="3"/>
        <v>2160</v>
      </c>
      <c r="K43" s="64">
        <f t="shared" si="4"/>
        <v>1728</v>
      </c>
      <c r="M43" s="16">
        <v>1890</v>
      </c>
      <c r="N43" s="22">
        <v>2100</v>
      </c>
      <c r="O43" s="22">
        <v>1680</v>
      </c>
      <c r="P43" s="11"/>
      <c r="Q43" s="21">
        <f t="shared" si="5"/>
        <v>1800</v>
      </c>
      <c r="R43" s="19">
        <f t="shared" si="6"/>
        <v>2000</v>
      </c>
      <c r="S43" s="19">
        <f t="shared" si="7"/>
        <v>1600</v>
      </c>
    </row>
    <row r="44" spans="1:19" ht="17.25">
      <c r="A44" s="77" t="s">
        <v>37</v>
      </c>
      <c r="B44" s="131">
        <v>254</v>
      </c>
      <c r="C44" s="141" t="s">
        <v>253</v>
      </c>
      <c r="D44" s="185">
        <f t="shared" si="8"/>
        <v>2050</v>
      </c>
      <c r="E44" s="184">
        <f t="shared" si="1"/>
        <v>2160</v>
      </c>
      <c r="F44" s="89" t="s">
        <v>11</v>
      </c>
      <c r="G44" s="106">
        <v>41978</v>
      </c>
      <c r="H44" s="48"/>
      <c r="I44" s="54">
        <f t="shared" si="2"/>
        <v>2052</v>
      </c>
      <c r="J44" s="62">
        <f t="shared" si="3"/>
        <v>2160</v>
      </c>
      <c r="K44" s="64">
        <f t="shared" si="4"/>
        <v>1836.0000000000002</v>
      </c>
      <c r="M44" s="20">
        <v>1995</v>
      </c>
      <c r="N44" s="24">
        <v>2100</v>
      </c>
      <c r="O44" s="24">
        <v>1785</v>
      </c>
      <c r="P44" s="11"/>
      <c r="Q44" s="21">
        <f t="shared" si="5"/>
        <v>1900</v>
      </c>
      <c r="R44" s="19">
        <f t="shared" si="6"/>
        <v>2000</v>
      </c>
      <c r="S44" s="19">
        <f t="shared" si="7"/>
        <v>1700</v>
      </c>
    </row>
    <row r="45" spans="1:19" ht="17.25">
      <c r="A45" s="77" t="s">
        <v>64</v>
      </c>
      <c r="B45" s="131">
        <v>255</v>
      </c>
      <c r="C45" s="141" t="s">
        <v>284</v>
      </c>
      <c r="D45" s="185">
        <f t="shared" si="8"/>
        <v>2050</v>
      </c>
      <c r="E45" s="184">
        <f t="shared" si="1"/>
        <v>2160</v>
      </c>
      <c r="F45" s="89" t="s">
        <v>11</v>
      </c>
      <c r="G45" s="108">
        <v>42658</v>
      </c>
      <c r="H45" s="50"/>
      <c r="I45" s="54">
        <f t="shared" si="2"/>
        <v>2052</v>
      </c>
      <c r="J45" s="62">
        <f t="shared" si="3"/>
        <v>2160</v>
      </c>
      <c r="K45" s="64">
        <f t="shared" si="4"/>
        <v>1836.0000000000002</v>
      </c>
      <c r="M45" s="20">
        <v>1995</v>
      </c>
      <c r="N45" s="17">
        <v>2100</v>
      </c>
      <c r="O45" s="17">
        <v>1785</v>
      </c>
      <c r="P45" s="11"/>
      <c r="Q45" s="21">
        <f t="shared" si="5"/>
        <v>1900</v>
      </c>
      <c r="R45" s="19">
        <f t="shared" si="6"/>
        <v>2000</v>
      </c>
      <c r="S45" s="19">
        <f t="shared" si="7"/>
        <v>1700</v>
      </c>
    </row>
    <row r="46" spans="1:25" ht="17.25">
      <c r="A46" s="77" t="s">
        <v>65</v>
      </c>
      <c r="B46" s="131">
        <v>256</v>
      </c>
      <c r="C46" s="137" t="s">
        <v>161</v>
      </c>
      <c r="D46" s="185">
        <f t="shared" si="8"/>
        <v>2050</v>
      </c>
      <c r="E46" s="184">
        <f t="shared" si="1"/>
        <v>2160</v>
      </c>
      <c r="F46" s="89" t="s">
        <v>11</v>
      </c>
      <c r="G46" s="106">
        <v>38905</v>
      </c>
      <c r="H46" s="48"/>
      <c r="I46" s="54">
        <f t="shared" si="2"/>
        <v>2052</v>
      </c>
      <c r="J46" s="62">
        <f t="shared" si="3"/>
        <v>2160</v>
      </c>
      <c r="K46" s="64">
        <f t="shared" si="4"/>
        <v>1836.0000000000002</v>
      </c>
      <c r="M46" s="20">
        <v>1995</v>
      </c>
      <c r="N46" s="17">
        <v>2100</v>
      </c>
      <c r="O46" s="17">
        <v>1785</v>
      </c>
      <c r="P46" s="11"/>
      <c r="Q46" s="21">
        <f t="shared" si="5"/>
        <v>1900</v>
      </c>
      <c r="R46" s="19">
        <f t="shared" si="6"/>
        <v>2000</v>
      </c>
      <c r="S46" s="19">
        <f t="shared" si="7"/>
        <v>1700</v>
      </c>
      <c r="Y46" s="71"/>
    </row>
    <row r="47" spans="1:19" ht="17.25">
      <c r="A47" s="77" t="s">
        <v>66</v>
      </c>
      <c r="B47" s="131">
        <v>257</v>
      </c>
      <c r="C47" s="137" t="s">
        <v>162</v>
      </c>
      <c r="D47" s="185">
        <f t="shared" si="8"/>
        <v>2050</v>
      </c>
      <c r="E47" s="184">
        <f t="shared" si="1"/>
        <v>2160</v>
      </c>
      <c r="F47" s="89" t="s">
        <v>11</v>
      </c>
      <c r="G47" s="106">
        <v>38882</v>
      </c>
      <c r="H47" s="48"/>
      <c r="I47" s="54">
        <f t="shared" si="2"/>
        <v>2052</v>
      </c>
      <c r="J47" s="62">
        <f t="shared" si="3"/>
        <v>2160</v>
      </c>
      <c r="K47" s="64">
        <f t="shared" si="4"/>
        <v>1836.0000000000002</v>
      </c>
      <c r="M47" s="20">
        <v>1995</v>
      </c>
      <c r="N47" s="17">
        <v>2100</v>
      </c>
      <c r="O47" s="17">
        <v>1785</v>
      </c>
      <c r="P47" s="11"/>
      <c r="Q47" s="21">
        <f t="shared" si="5"/>
        <v>1900</v>
      </c>
      <c r="R47" s="19">
        <f t="shared" si="6"/>
        <v>2000</v>
      </c>
      <c r="S47" s="19">
        <f t="shared" si="7"/>
        <v>1700</v>
      </c>
    </row>
    <row r="48" spans="1:19" ht="17.25">
      <c r="A48" s="77"/>
      <c r="B48" s="131">
        <v>258</v>
      </c>
      <c r="C48" s="136" t="s">
        <v>163</v>
      </c>
      <c r="D48" s="185">
        <f t="shared" si="8"/>
        <v>1900</v>
      </c>
      <c r="E48" s="184">
        <f t="shared" si="1"/>
        <v>2057</v>
      </c>
      <c r="F48" s="89" t="s">
        <v>11</v>
      </c>
      <c r="G48" s="106">
        <v>36922</v>
      </c>
      <c r="H48" s="48"/>
      <c r="I48" s="54">
        <f t="shared" si="2"/>
        <v>1902.8571428571431</v>
      </c>
      <c r="J48" s="62">
        <f t="shared" si="3"/>
        <v>2057.142857142857</v>
      </c>
      <c r="K48" s="64">
        <f t="shared" si="4"/>
        <v>1748.5714285714287</v>
      </c>
      <c r="M48" s="20">
        <v>1850</v>
      </c>
      <c r="N48" s="17">
        <v>2000</v>
      </c>
      <c r="O48" s="17">
        <v>1700</v>
      </c>
      <c r="P48" s="11"/>
      <c r="Q48" s="21">
        <f t="shared" si="5"/>
        <v>1761.904761904762</v>
      </c>
      <c r="R48" s="19">
        <f t="shared" si="6"/>
        <v>1904.7619047619046</v>
      </c>
      <c r="S48" s="19">
        <f t="shared" si="7"/>
        <v>1619.047619047619</v>
      </c>
    </row>
    <row r="49" spans="1:19" ht="17.25">
      <c r="A49" s="77"/>
      <c r="B49" s="131">
        <v>259</v>
      </c>
      <c r="C49" s="134" t="s">
        <v>274</v>
      </c>
      <c r="D49" s="185">
        <f t="shared" si="8"/>
        <v>1940</v>
      </c>
      <c r="E49" s="184">
        <f t="shared" si="1"/>
        <v>2160</v>
      </c>
      <c r="F49" s="89" t="s">
        <v>11</v>
      </c>
      <c r="G49" s="106">
        <v>42475</v>
      </c>
      <c r="H49" s="48"/>
      <c r="I49" s="54">
        <f t="shared" si="2"/>
        <v>1944.0000000000002</v>
      </c>
      <c r="J49" s="62">
        <f t="shared" si="3"/>
        <v>2160</v>
      </c>
      <c r="K49" s="64">
        <f t="shared" si="4"/>
        <v>1836.0000000000002</v>
      </c>
      <c r="M49" s="20">
        <v>1890</v>
      </c>
      <c r="N49" s="17">
        <v>2100</v>
      </c>
      <c r="O49" s="17">
        <v>1785</v>
      </c>
      <c r="P49" s="11"/>
      <c r="Q49" s="21">
        <f t="shared" si="5"/>
        <v>1800</v>
      </c>
      <c r="R49" s="19">
        <f t="shared" si="6"/>
        <v>2000</v>
      </c>
      <c r="S49" s="19">
        <f t="shared" si="7"/>
        <v>1700</v>
      </c>
    </row>
    <row r="50" spans="1:19" ht="17.25">
      <c r="A50" s="79"/>
      <c r="B50" s="130">
        <v>260</v>
      </c>
      <c r="C50" s="142" t="s">
        <v>164</v>
      </c>
      <c r="D50" s="185">
        <f t="shared" si="8"/>
        <v>1900</v>
      </c>
      <c r="E50" s="184">
        <f t="shared" si="1"/>
        <v>2057</v>
      </c>
      <c r="F50" s="90" t="s">
        <v>11</v>
      </c>
      <c r="G50" s="106">
        <v>40305</v>
      </c>
      <c r="H50" s="48"/>
      <c r="I50" s="54">
        <f t="shared" si="2"/>
        <v>1902.8571428571431</v>
      </c>
      <c r="J50" s="62">
        <f t="shared" si="3"/>
        <v>2057.142857142857</v>
      </c>
      <c r="K50" s="64">
        <f t="shared" si="4"/>
        <v>1748.5714285714287</v>
      </c>
      <c r="M50" s="20">
        <v>1850</v>
      </c>
      <c r="N50" s="22">
        <v>2000</v>
      </c>
      <c r="O50" s="22">
        <v>1700</v>
      </c>
      <c r="P50" s="11"/>
      <c r="Q50" s="21">
        <f t="shared" si="5"/>
        <v>1761.904761904762</v>
      </c>
      <c r="R50" s="19">
        <f t="shared" si="6"/>
        <v>1904.7619047619046</v>
      </c>
      <c r="S50" s="19">
        <f t="shared" si="7"/>
        <v>1619.047619047619</v>
      </c>
    </row>
    <row r="51" spans="1:19" ht="17.25">
      <c r="A51" s="77" t="s">
        <v>64</v>
      </c>
      <c r="B51" s="131">
        <v>261</v>
      </c>
      <c r="C51" s="150" t="s">
        <v>393</v>
      </c>
      <c r="D51" s="185">
        <f t="shared" si="8"/>
        <v>2160</v>
      </c>
      <c r="E51" s="184">
        <f t="shared" si="1"/>
        <v>2376</v>
      </c>
      <c r="F51" s="89" t="s">
        <v>11</v>
      </c>
      <c r="G51" s="108">
        <v>43299</v>
      </c>
      <c r="H51" s="47"/>
      <c r="I51" s="54">
        <f t="shared" si="2"/>
        <v>2160</v>
      </c>
      <c r="J51" s="62">
        <f t="shared" si="3"/>
        <v>2376</v>
      </c>
      <c r="K51" s="64">
        <f t="shared" si="4"/>
        <v>1944.0000000000002</v>
      </c>
      <c r="M51" s="20">
        <v>2100</v>
      </c>
      <c r="N51" s="22">
        <v>2310</v>
      </c>
      <c r="O51" s="22">
        <v>1890</v>
      </c>
      <c r="P51" s="11"/>
      <c r="Q51" s="21">
        <f t="shared" si="5"/>
        <v>2000</v>
      </c>
      <c r="R51" s="19">
        <f t="shared" si="6"/>
        <v>2200</v>
      </c>
      <c r="S51" s="19">
        <f t="shared" si="7"/>
        <v>1800</v>
      </c>
    </row>
    <row r="52" spans="1:19" ht="17.25">
      <c r="A52" s="77" t="s">
        <v>65</v>
      </c>
      <c r="B52" s="131">
        <v>262</v>
      </c>
      <c r="C52" s="134" t="s">
        <v>407</v>
      </c>
      <c r="D52" s="185">
        <v>500</v>
      </c>
      <c r="E52" s="184">
        <v>864</v>
      </c>
      <c r="F52" s="89" t="s">
        <v>11</v>
      </c>
      <c r="G52" s="106">
        <v>42236</v>
      </c>
      <c r="H52" s="47"/>
      <c r="I52" s="54"/>
      <c r="J52" s="62"/>
      <c r="K52" s="64"/>
      <c r="M52" s="20"/>
      <c r="N52" s="22"/>
      <c r="O52" s="22"/>
      <c r="P52" s="11"/>
      <c r="Q52" s="21"/>
      <c r="R52" s="19"/>
      <c r="S52" s="19">
        <v>360</v>
      </c>
    </row>
    <row r="53" spans="1:19" ht="17.25">
      <c r="A53" s="77" t="s">
        <v>66</v>
      </c>
      <c r="B53" s="131">
        <v>263</v>
      </c>
      <c r="C53" s="150" t="s">
        <v>189</v>
      </c>
      <c r="D53" s="186">
        <f t="shared" si="8"/>
        <v>2590</v>
      </c>
      <c r="E53" s="184">
        <f t="shared" si="1"/>
        <v>3024</v>
      </c>
      <c r="F53" s="90" t="s">
        <v>11</v>
      </c>
      <c r="G53" s="106">
        <v>41051</v>
      </c>
      <c r="H53" s="47"/>
      <c r="I53" s="54">
        <f t="shared" si="2"/>
        <v>2592</v>
      </c>
      <c r="J53" s="62">
        <f t="shared" si="3"/>
        <v>3024</v>
      </c>
      <c r="K53" s="64">
        <f t="shared" si="4"/>
        <v>2376</v>
      </c>
      <c r="M53" s="20">
        <v>2520</v>
      </c>
      <c r="N53" s="17">
        <v>2940</v>
      </c>
      <c r="O53" s="17">
        <v>2310</v>
      </c>
      <c r="P53" s="11"/>
      <c r="Q53" s="21">
        <f t="shared" si="5"/>
        <v>2400</v>
      </c>
      <c r="R53" s="19">
        <f t="shared" si="6"/>
        <v>2800</v>
      </c>
      <c r="S53" s="19">
        <f t="shared" si="7"/>
        <v>2200</v>
      </c>
    </row>
    <row r="54" spans="1:19" ht="18" thickBot="1">
      <c r="A54" s="82"/>
      <c r="B54" s="215">
        <v>264</v>
      </c>
      <c r="C54" s="151" t="s">
        <v>317</v>
      </c>
      <c r="D54" s="192">
        <f t="shared" si="8"/>
        <v>2590</v>
      </c>
      <c r="E54" s="187">
        <f t="shared" si="1"/>
        <v>3024</v>
      </c>
      <c r="F54" s="94" t="s">
        <v>11</v>
      </c>
      <c r="G54" s="109">
        <v>43131</v>
      </c>
      <c r="H54" s="47"/>
      <c r="I54" s="56">
        <f t="shared" si="2"/>
        <v>2592</v>
      </c>
      <c r="J54" s="62">
        <f t="shared" si="3"/>
        <v>3024</v>
      </c>
      <c r="K54" s="64">
        <f t="shared" si="4"/>
        <v>2376</v>
      </c>
      <c r="M54" s="58">
        <v>2520</v>
      </c>
      <c r="N54" s="30">
        <v>2940</v>
      </c>
      <c r="O54" s="30">
        <v>2310</v>
      </c>
      <c r="P54" s="11"/>
      <c r="Q54" s="21">
        <f t="shared" si="5"/>
        <v>2400</v>
      </c>
      <c r="R54" s="19">
        <f t="shared" si="6"/>
        <v>2800</v>
      </c>
      <c r="S54" s="19">
        <f t="shared" si="7"/>
        <v>2200</v>
      </c>
    </row>
    <row r="55" spans="1:19" ht="17.25" hidden="1">
      <c r="A55" s="77"/>
      <c r="B55" s="131">
        <v>280</v>
      </c>
      <c r="C55" s="135" t="s">
        <v>192</v>
      </c>
      <c r="D55" s="191">
        <f t="shared" si="8"/>
        <v>1290</v>
      </c>
      <c r="E55" s="193" t="s">
        <v>39</v>
      </c>
      <c r="F55" s="90" t="s">
        <v>13</v>
      </c>
      <c r="G55" s="105">
        <v>41129</v>
      </c>
      <c r="H55" s="47"/>
      <c r="I55" s="57">
        <f t="shared" si="2"/>
        <v>1296</v>
      </c>
      <c r="J55" s="62" t="e">
        <f t="shared" si="3"/>
        <v>#VALUE!</v>
      </c>
      <c r="K55" s="64">
        <f t="shared" si="4"/>
        <v>1296</v>
      </c>
      <c r="M55" s="16">
        <v>1260</v>
      </c>
      <c r="N55" s="31" t="s">
        <v>39</v>
      </c>
      <c r="O55" s="17">
        <v>1260</v>
      </c>
      <c r="P55" s="11"/>
      <c r="Q55" s="21">
        <f t="shared" si="5"/>
        <v>1200</v>
      </c>
      <c r="R55" s="19" t="e">
        <f t="shared" si="6"/>
        <v>#VALUE!</v>
      </c>
      <c r="S55" s="19">
        <f t="shared" si="7"/>
        <v>1200</v>
      </c>
    </row>
    <row r="56" spans="1:19" ht="17.25" hidden="1">
      <c r="A56" s="77"/>
      <c r="B56" s="131">
        <v>281</v>
      </c>
      <c r="C56" s="134" t="s">
        <v>193</v>
      </c>
      <c r="D56" s="185">
        <f t="shared" si="8"/>
        <v>1290</v>
      </c>
      <c r="E56" s="194" t="s">
        <v>39</v>
      </c>
      <c r="F56" s="95" t="s">
        <v>13</v>
      </c>
      <c r="G56" s="106">
        <v>41129</v>
      </c>
      <c r="H56" s="47"/>
      <c r="I56" s="54">
        <f t="shared" si="2"/>
        <v>1296</v>
      </c>
      <c r="J56" s="62" t="e">
        <f t="shared" si="3"/>
        <v>#VALUE!</v>
      </c>
      <c r="K56" s="64">
        <f t="shared" si="4"/>
        <v>1296</v>
      </c>
      <c r="M56" s="20">
        <v>1260</v>
      </c>
      <c r="N56" s="31" t="s">
        <v>39</v>
      </c>
      <c r="O56" s="17">
        <v>1260</v>
      </c>
      <c r="P56" s="11"/>
      <c r="Q56" s="21">
        <f t="shared" si="5"/>
        <v>1200</v>
      </c>
      <c r="R56" s="19" t="e">
        <f t="shared" si="6"/>
        <v>#VALUE!</v>
      </c>
      <c r="S56" s="19">
        <f t="shared" si="7"/>
        <v>1200</v>
      </c>
    </row>
    <row r="57" spans="1:19" ht="17.25" hidden="1">
      <c r="A57" s="77"/>
      <c r="B57" s="131">
        <v>282</v>
      </c>
      <c r="C57" s="134" t="s">
        <v>194</v>
      </c>
      <c r="D57" s="185">
        <f t="shared" si="8"/>
        <v>1290</v>
      </c>
      <c r="E57" s="194" t="s">
        <v>39</v>
      </c>
      <c r="F57" s="95" t="s">
        <v>13</v>
      </c>
      <c r="G57" s="106">
        <v>41129</v>
      </c>
      <c r="H57" s="47"/>
      <c r="I57" s="54">
        <f t="shared" si="2"/>
        <v>1296</v>
      </c>
      <c r="J57" s="62" t="e">
        <f t="shared" si="3"/>
        <v>#VALUE!</v>
      </c>
      <c r="K57" s="64">
        <f t="shared" si="4"/>
        <v>1296</v>
      </c>
      <c r="M57" s="20">
        <v>1260</v>
      </c>
      <c r="N57" s="31" t="s">
        <v>39</v>
      </c>
      <c r="O57" s="17">
        <v>1260</v>
      </c>
      <c r="P57" s="11"/>
      <c r="Q57" s="21">
        <f t="shared" si="5"/>
        <v>1200</v>
      </c>
      <c r="R57" s="19" t="e">
        <f t="shared" si="6"/>
        <v>#VALUE!</v>
      </c>
      <c r="S57" s="19">
        <f t="shared" si="7"/>
        <v>1200</v>
      </c>
    </row>
    <row r="58" spans="1:19" ht="17.25" hidden="1">
      <c r="A58" s="77"/>
      <c r="B58" s="131">
        <v>283</v>
      </c>
      <c r="C58" s="134" t="s">
        <v>195</v>
      </c>
      <c r="D58" s="185">
        <f t="shared" si="8"/>
        <v>1290</v>
      </c>
      <c r="E58" s="194" t="s">
        <v>39</v>
      </c>
      <c r="F58" s="95" t="s">
        <v>13</v>
      </c>
      <c r="G58" s="106">
        <v>41129</v>
      </c>
      <c r="H58" s="47"/>
      <c r="I58" s="54">
        <f t="shared" si="2"/>
        <v>1296</v>
      </c>
      <c r="J58" s="62" t="e">
        <f t="shared" si="3"/>
        <v>#VALUE!</v>
      </c>
      <c r="K58" s="64">
        <f t="shared" si="4"/>
        <v>1296</v>
      </c>
      <c r="M58" s="20">
        <v>1260</v>
      </c>
      <c r="N58" s="31" t="s">
        <v>39</v>
      </c>
      <c r="O58" s="17">
        <v>1260</v>
      </c>
      <c r="P58" s="11"/>
      <c r="Q58" s="21">
        <f t="shared" si="5"/>
        <v>1200</v>
      </c>
      <c r="R58" s="19" t="e">
        <f t="shared" si="6"/>
        <v>#VALUE!</v>
      </c>
      <c r="S58" s="19">
        <f t="shared" si="7"/>
        <v>1200</v>
      </c>
    </row>
    <row r="59" spans="1:19" ht="17.25" hidden="1">
      <c r="A59" s="77" t="s">
        <v>48</v>
      </c>
      <c r="B59" s="131">
        <v>284</v>
      </c>
      <c r="C59" s="134" t="s">
        <v>196</v>
      </c>
      <c r="D59" s="185">
        <f t="shared" si="8"/>
        <v>1290</v>
      </c>
      <c r="E59" s="194" t="s">
        <v>39</v>
      </c>
      <c r="F59" s="96" t="s">
        <v>13</v>
      </c>
      <c r="G59" s="106">
        <v>41129</v>
      </c>
      <c r="H59" s="47"/>
      <c r="I59" s="54">
        <f t="shared" si="2"/>
        <v>1296</v>
      </c>
      <c r="J59" s="62" t="e">
        <f t="shared" si="3"/>
        <v>#VALUE!</v>
      </c>
      <c r="K59" s="64">
        <f t="shared" si="4"/>
        <v>1296</v>
      </c>
      <c r="M59" s="20">
        <v>1260</v>
      </c>
      <c r="N59" s="32" t="s">
        <v>39</v>
      </c>
      <c r="O59" s="33">
        <v>1260</v>
      </c>
      <c r="P59" s="11"/>
      <c r="Q59" s="21">
        <f t="shared" si="5"/>
        <v>1200</v>
      </c>
      <c r="R59" s="19" t="e">
        <f t="shared" si="6"/>
        <v>#VALUE!</v>
      </c>
      <c r="S59" s="19">
        <f t="shared" si="7"/>
        <v>1200</v>
      </c>
    </row>
    <row r="60" spans="1:19" ht="17.25">
      <c r="A60" s="77"/>
      <c r="B60" s="209">
        <v>200</v>
      </c>
      <c r="C60" s="150" t="s">
        <v>295</v>
      </c>
      <c r="D60" s="191">
        <v>2050</v>
      </c>
      <c r="E60" s="189">
        <v>2365</v>
      </c>
      <c r="F60" s="90" t="s">
        <v>11</v>
      </c>
      <c r="G60" s="105">
        <v>42816</v>
      </c>
      <c r="H60" s="47"/>
      <c r="I60" s="54"/>
      <c r="J60" s="62"/>
      <c r="K60" s="64"/>
      <c r="M60" s="20"/>
      <c r="N60" s="32"/>
      <c r="O60" s="33"/>
      <c r="P60" s="11"/>
      <c r="Q60" s="21"/>
      <c r="R60" s="19"/>
      <c r="S60" s="19"/>
    </row>
    <row r="61" spans="1:19" ht="17.25">
      <c r="A61" s="77"/>
      <c r="B61" s="209">
        <v>201</v>
      </c>
      <c r="C61" s="141" t="s">
        <v>297</v>
      </c>
      <c r="D61" s="185">
        <v>1950</v>
      </c>
      <c r="E61" s="184">
        <v>2160</v>
      </c>
      <c r="F61" s="89" t="s">
        <v>11</v>
      </c>
      <c r="G61" s="106">
        <v>42928</v>
      </c>
      <c r="H61" s="47"/>
      <c r="I61" s="54"/>
      <c r="J61" s="62"/>
      <c r="K61" s="64"/>
      <c r="M61" s="20"/>
      <c r="N61" s="32"/>
      <c r="O61" s="33"/>
      <c r="P61" s="11"/>
      <c r="Q61" s="21"/>
      <c r="R61" s="19"/>
      <c r="S61" s="19"/>
    </row>
    <row r="62" spans="1:19" ht="17.25">
      <c r="A62" s="77" t="s">
        <v>275</v>
      </c>
      <c r="B62" s="209">
        <v>215</v>
      </c>
      <c r="C62" s="141" t="s">
        <v>318</v>
      </c>
      <c r="D62" s="185">
        <v>2590</v>
      </c>
      <c r="E62" s="184">
        <v>3024</v>
      </c>
      <c r="F62" s="89" t="s">
        <v>11</v>
      </c>
      <c r="G62" s="106">
        <v>42956</v>
      </c>
      <c r="H62" s="47"/>
      <c r="I62" s="54"/>
      <c r="J62" s="62"/>
      <c r="K62" s="64"/>
      <c r="M62" s="20"/>
      <c r="N62" s="32"/>
      <c r="O62" s="33"/>
      <c r="P62" s="11"/>
      <c r="Q62" s="21"/>
      <c r="R62" s="19"/>
      <c r="S62" s="19"/>
    </row>
    <row r="63" spans="1:19" ht="17.25">
      <c r="A63" s="77" t="s">
        <v>276</v>
      </c>
      <c r="B63" s="209">
        <v>205</v>
      </c>
      <c r="C63" s="141" t="s">
        <v>387</v>
      </c>
      <c r="D63" s="185">
        <v>1500</v>
      </c>
      <c r="E63" s="184">
        <v>1944</v>
      </c>
      <c r="F63" s="89" t="s">
        <v>11</v>
      </c>
      <c r="G63" s="106">
        <v>43311</v>
      </c>
      <c r="H63" s="47"/>
      <c r="I63" s="54"/>
      <c r="J63" s="62"/>
      <c r="K63" s="64"/>
      <c r="M63" s="20"/>
      <c r="N63" s="32"/>
      <c r="O63" s="33"/>
      <c r="P63" s="11"/>
      <c r="Q63" s="21"/>
      <c r="R63" s="19"/>
      <c r="S63" s="19"/>
    </row>
    <row r="64" spans="1:19" ht="17.25">
      <c r="A64" s="77" t="s">
        <v>277</v>
      </c>
      <c r="B64" s="209">
        <v>204</v>
      </c>
      <c r="C64" s="141" t="s">
        <v>298</v>
      </c>
      <c r="D64" s="185">
        <v>2590</v>
      </c>
      <c r="E64" s="184">
        <v>3024</v>
      </c>
      <c r="F64" s="89" t="s">
        <v>11</v>
      </c>
      <c r="G64" s="106">
        <v>42928</v>
      </c>
      <c r="H64" s="47"/>
      <c r="I64" s="54"/>
      <c r="J64" s="62"/>
      <c r="K64" s="64"/>
      <c r="M64" s="20"/>
      <c r="N64" s="32"/>
      <c r="O64" s="33"/>
      <c r="P64" s="11"/>
      <c r="Q64" s="21"/>
      <c r="R64" s="19"/>
      <c r="S64" s="19"/>
    </row>
    <row r="65" spans="1:19" ht="17.25">
      <c r="A65" s="77" t="s">
        <v>278</v>
      </c>
      <c r="B65" s="209">
        <v>202</v>
      </c>
      <c r="C65" s="147" t="s">
        <v>319</v>
      </c>
      <c r="D65" s="185">
        <f>ROUNDDOWN(I65,-1)</f>
        <v>2360</v>
      </c>
      <c r="E65" s="184">
        <f>ROUNDDOWN(J65,0)</f>
        <v>2571</v>
      </c>
      <c r="F65" s="89" t="s">
        <v>11</v>
      </c>
      <c r="G65" s="106">
        <v>43131</v>
      </c>
      <c r="H65" s="47"/>
      <c r="I65" s="54">
        <f aca="true" t="shared" si="9" ref="I65:K69">SUM(Q65*1.08)</f>
        <v>2365.714285714286</v>
      </c>
      <c r="J65" s="62">
        <f t="shared" si="9"/>
        <v>2571.4285714285716</v>
      </c>
      <c r="K65" s="64">
        <f t="shared" si="9"/>
        <v>2262.8571428571427</v>
      </c>
      <c r="M65" s="20">
        <v>2300</v>
      </c>
      <c r="N65" s="17">
        <v>2500</v>
      </c>
      <c r="O65" s="17">
        <v>2200</v>
      </c>
      <c r="P65" s="11"/>
      <c r="Q65" s="21">
        <f aca="true" t="shared" si="10" ref="Q65:S69">SUM(M65/1.05)</f>
        <v>2190.4761904761904</v>
      </c>
      <c r="R65" s="19">
        <f t="shared" si="10"/>
        <v>2380.9523809523807</v>
      </c>
      <c r="S65" s="19">
        <f t="shared" si="10"/>
        <v>2095.238095238095</v>
      </c>
    </row>
    <row r="66" spans="1:19" ht="17.25">
      <c r="A66" s="77" t="s">
        <v>279</v>
      </c>
      <c r="B66" s="209">
        <v>203</v>
      </c>
      <c r="C66" s="147" t="s">
        <v>313</v>
      </c>
      <c r="D66" s="185">
        <f>ROUNDDOWN(I66,-1)</f>
        <v>2360</v>
      </c>
      <c r="E66" s="184">
        <f>ROUNDDOWN(J66,0)</f>
        <v>2571</v>
      </c>
      <c r="F66" s="89" t="s">
        <v>11</v>
      </c>
      <c r="G66" s="106">
        <v>43064</v>
      </c>
      <c r="H66" s="47"/>
      <c r="I66" s="54">
        <f t="shared" si="9"/>
        <v>2365.714285714286</v>
      </c>
      <c r="J66" s="62">
        <f t="shared" si="9"/>
        <v>2571.4285714285716</v>
      </c>
      <c r="K66" s="64">
        <f t="shared" si="9"/>
        <v>2262.8571428571427</v>
      </c>
      <c r="M66" s="20">
        <v>2300</v>
      </c>
      <c r="N66" s="17">
        <v>2500</v>
      </c>
      <c r="O66" s="17">
        <v>2200</v>
      </c>
      <c r="P66" s="11"/>
      <c r="Q66" s="21">
        <f t="shared" si="10"/>
        <v>2190.4761904761904</v>
      </c>
      <c r="R66" s="19">
        <f t="shared" si="10"/>
        <v>2380.9523809523807</v>
      </c>
      <c r="S66" s="19">
        <f t="shared" si="10"/>
        <v>2095.238095238095</v>
      </c>
    </row>
    <row r="67" spans="1:19" ht="17.25">
      <c r="A67" s="77"/>
      <c r="B67" s="209">
        <v>214</v>
      </c>
      <c r="C67" s="141" t="s">
        <v>320</v>
      </c>
      <c r="D67" s="185">
        <f>ROUNDDOWN(I67,-1)</f>
        <v>2590</v>
      </c>
      <c r="E67" s="184">
        <f>ROUNDDOWN(J67,0)</f>
        <v>3024</v>
      </c>
      <c r="F67" s="89" t="s">
        <v>11</v>
      </c>
      <c r="G67" s="106">
        <v>42899</v>
      </c>
      <c r="H67" s="47"/>
      <c r="I67" s="54">
        <f t="shared" si="9"/>
        <v>2592</v>
      </c>
      <c r="J67" s="62">
        <f t="shared" si="9"/>
        <v>3024</v>
      </c>
      <c r="K67" s="64">
        <f t="shared" si="9"/>
        <v>2376</v>
      </c>
      <c r="M67" s="20">
        <v>2520</v>
      </c>
      <c r="N67" s="17">
        <v>2940</v>
      </c>
      <c r="O67" s="17">
        <v>2310</v>
      </c>
      <c r="P67" s="11"/>
      <c r="Q67" s="21">
        <f t="shared" si="10"/>
        <v>2400</v>
      </c>
      <c r="R67" s="19">
        <f t="shared" si="10"/>
        <v>2800</v>
      </c>
      <c r="S67" s="19">
        <f t="shared" si="10"/>
        <v>2200</v>
      </c>
    </row>
    <row r="68" spans="1:19" ht="17.25">
      <c r="A68" s="77"/>
      <c r="B68" s="209">
        <v>207</v>
      </c>
      <c r="C68" s="141" t="s">
        <v>413</v>
      </c>
      <c r="D68" s="185">
        <v>1500</v>
      </c>
      <c r="E68" s="184">
        <v>1944</v>
      </c>
      <c r="F68" s="89" t="s">
        <v>11</v>
      </c>
      <c r="G68" s="107">
        <v>43459</v>
      </c>
      <c r="H68" s="47"/>
      <c r="I68" s="54"/>
      <c r="J68" s="62"/>
      <c r="K68" s="64"/>
      <c r="M68" s="20"/>
      <c r="N68" s="17"/>
      <c r="O68" s="17"/>
      <c r="P68" s="11"/>
      <c r="Q68" s="21"/>
      <c r="R68" s="19"/>
      <c r="S68" s="19"/>
    </row>
    <row r="69" spans="1:19" ht="17.25">
      <c r="A69" s="77"/>
      <c r="B69" s="131">
        <v>208</v>
      </c>
      <c r="C69" s="145" t="s">
        <v>402</v>
      </c>
      <c r="D69" s="186">
        <f>ROUNDDOWN(I69,-1)</f>
        <v>2590</v>
      </c>
      <c r="E69" s="195">
        <f>ROUNDDOWN(J69,0)</f>
        <v>3024</v>
      </c>
      <c r="F69" s="89" t="s">
        <v>11</v>
      </c>
      <c r="G69" s="106">
        <v>43351</v>
      </c>
      <c r="H69" s="47"/>
      <c r="I69" s="54">
        <f t="shared" si="9"/>
        <v>2592</v>
      </c>
      <c r="J69" s="62">
        <f t="shared" si="9"/>
        <v>3024</v>
      </c>
      <c r="K69" s="64">
        <f t="shared" si="9"/>
        <v>2376</v>
      </c>
      <c r="M69" s="20">
        <v>2520</v>
      </c>
      <c r="N69" s="17">
        <v>2940</v>
      </c>
      <c r="O69" s="17">
        <v>2310</v>
      </c>
      <c r="P69" s="11"/>
      <c r="Q69" s="21">
        <f t="shared" si="10"/>
        <v>2400</v>
      </c>
      <c r="R69" s="19">
        <f t="shared" si="10"/>
        <v>2800</v>
      </c>
      <c r="S69" s="19">
        <f t="shared" si="10"/>
        <v>2200</v>
      </c>
    </row>
    <row r="70" spans="1:19" ht="17.25">
      <c r="A70" s="77"/>
      <c r="B70" s="131">
        <v>209</v>
      </c>
      <c r="C70" s="141" t="s">
        <v>388</v>
      </c>
      <c r="D70" s="196">
        <v>1510</v>
      </c>
      <c r="E70" s="184">
        <v>1620</v>
      </c>
      <c r="F70" s="89" t="s">
        <v>12</v>
      </c>
      <c r="G70" s="110">
        <v>43265</v>
      </c>
      <c r="H70" s="47"/>
      <c r="I70" s="54"/>
      <c r="J70" s="62"/>
      <c r="K70" s="64"/>
      <c r="M70" s="20"/>
      <c r="N70" s="17"/>
      <c r="O70" s="17"/>
      <c r="P70" s="11"/>
      <c r="Q70" s="21"/>
      <c r="R70" s="19"/>
      <c r="S70" s="19"/>
    </row>
    <row r="71" spans="1:19" ht="17.25">
      <c r="A71" s="77"/>
      <c r="B71" s="209">
        <v>210</v>
      </c>
      <c r="C71" s="150" t="s">
        <v>403</v>
      </c>
      <c r="D71" s="197">
        <v>1540</v>
      </c>
      <c r="E71" s="189">
        <v>1870</v>
      </c>
      <c r="F71" s="90" t="s">
        <v>11</v>
      </c>
      <c r="G71" s="105">
        <v>43368</v>
      </c>
      <c r="H71" s="47"/>
      <c r="I71" s="54"/>
      <c r="J71" s="62"/>
      <c r="K71" s="64"/>
      <c r="M71" s="20"/>
      <c r="N71" s="17"/>
      <c r="O71" s="17"/>
      <c r="P71" s="11"/>
      <c r="Q71" s="21"/>
      <c r="R71" s="19"/>
      <c r="S71" s="19"/>
    </row>
    <row r="72" spans="1:19" ht="18" thickBot="1">
      <c r="A72" s="82"/>
      <c r="B72" s="214">
        <v>211</v>
      </c>
      <c r="C72" s="152" t="s">
        <v>336</v>
      </c>
      <c r="D72" s="190">
        <v>1540</v>
      </c>
      <c r="E72" s="187">
        <v>1870</v>
      </c>
      <c r="F72" s="93" t="s">
        <v>11</v>
      </c>
      <c r="G72" s="112">
        <v>43191</v>
      </c>
      <c r="H72" s="47"/>
      <c r="I72" s="54"/>
      <c r="J72" s="62"/>
      <c r="K72" s="64"/>
      <c r="M72" s="20"/>
      <c r="N72" s="17"/>
      <c r="O72" s="17"/>
      <c r="P72" s="11"/>
      <c r="Q72" s="21"/>
      <c r="R72" s="19"/>
      <c r="S72" s="19"/>
    </row>
    <row r="73" spans="1:19" ht="17.25">
      <c r="A73" s="80"/>
      <c r="B73" s="210">
        <v>285</v>
      </c>
      <c r="C73" s="153" t="s">
        <v>70</v>
      </c>
      <c r="D73" s="197">
        <f t="shared" si="8"/>
        <v>610</v>
      </c>
      <c r="E73" s="189">
        <f aca="true" t="shared" si="11" ref="E73:E128">ROUNDDOWN(J73,0)</f>
        <v>822</v>
      </c>
      <c r="F73" s="90" t="s">
        <v>11</v>
      </c>
      <c r="G73" s="105">
        <v>38980</v>
      </c>
      <c r="H73" s="48"/>
      <c r="I73" s="54">
        <f aca="true" t="shared" si="12" ref="I73:I128">SUM(Q73*1.08)</f>
        <v>617.1428571428572</v>
      </c>
      <c r="J73" s="62">
        <f aca="true" t="shared" si="13" ref="J73:J128">SUM(R73*1.08)</f>
        <v>822.8571428571429</v>
      </c>
      <c r="K73" s="64">
        <f aca="true" t="shared" si="14" ref="K73:K128">SUM(S73*1.08)</f>
        <v>514.2857142857142</v>
      </c>
      <c r="M73" s="20">
        <v>600</v>
      </c>
      <c r="N73" s="17">
        <v>800</v>
      </c>
      <c r="O73" s="17">
        <v>500</v>
      </c>
      <c r="P73" s="11"/>
      <c r="Q73" s="21">
        <f aca="true" t="shared" si="15" ref="Q73:Q128">SUM(M73/1.05)</f>
        <v>571.4285714285714</v>
      </c>
      <c r="R73" s="19">
        <f aca="true" t="shared" si="16" ref="R73:R128">SUM(N73/1.05)</f>
        <v>761.9047619047619</v>
      </c>
      <c r="S73" s="19">
        <f aca="true" t="shared" si="17" ref="S73:S128">SUM(O73/1.05)</f>
        <v>476.19047619047615</v>
      </c>
    </row>
    <row r="74" spans="1:19" ht="17.25">
      <c r="A74" s="80"/>
      <c r="B74" s="210">
        <v>286</v>
      </c>
      <c r="C74" s="137" t="s">
        <v>71</v>
      </c>
      <c r="D74" s="185">
        <f t="shared" si="8"/>
        <v>1940</v>
      </c>
      <c r="E74" s="184">
        <f t="shared" si="11"/>
        <v>2160</v>
      </c>
      <c r="F74" s="89" t="s">
        <v>11</v>
      </c>
      <c r="G74" s="106">
        <v>39020</v>
      </c>
      <c r="H74" s="48"/>
      <c r="I74" s="54">
        <f t="shared" si="12"/>
        <v>1944.0000000000002</v>
      </c>
      <c r="J74" s="62">
        <f t="shared" si="13"/>
        <v>2160</v>
      </c>
      <c r="K74" s="64">
        <f t="shared" si="14"/>
        <v>1620</v>
      </c>
      <c r="M74" s="20">
        <v>1890</v>
      </c>
      <c r="N74" s="17">
        <v>2100</v>
      </c>
      <c r="O74" s="17">
        <v>1575</v>
      </c>
      <c r="P74" s="11"/>
      <c r="Q74" s="21">
        <f t="shared" si="15"/>
        <v>1800</v>
      </c>
      <c r="R74" s="19">
        <f t="shared" si="16"/>
        <v>2000</v>
      </c>
      <c r="S74" s="19">
        <f t="shared" si="17"/>
        <v>1500</v>
      </c>
    </row>
    <row r="75" spans="1:19" ht="17.25">
      <c r="A75" s="80"/>
      <c r="B75" s="210">
        <v>287</v>
      </c>
      <c r="C75" s="141" t="s">
        <v>250</v>
      </c>
      <c r="D75" s="185">
        <f t="shared" si="8"/>
        <v>1080</v>
      </c>
      <c r="E75" s="184">
        <f t="shared" si="11"/>
        <v>1296</v>
      </c>
      <c r="F75" s="89" t="s">
        <v>11</v>
      </c>
      <c r="G75" s="106">
        <v>41950</v>
      </c>
      <c r="H75" s="48"/>
      <c r="I75" s="54">
        <f t="shared" si="12"/>
        <v>1080</v>
      </c>
      <c r="J75" s="62">
        <f t="shared" si="13"/>
        <v>1296</v>
      </c>
      <c r="K75" s="64">
        <f t="shared" si="14"/>
        <v>928.8000000000001</v>
      </c>
      <c r="M75" s="20">
        <v>1050</v>
      </c>
      <c r="N75" s="17">
        <v>1260</v>
      </c>
      <c r="O75" s="17">
        <v>903</v>
      </c>
      <c r="P75" s="11"/>
      <c r="Q75" s="21">
        <f t="shared" si="15"/>
        <v>1000</v>
      </c>
      <c r="R75" s="19">
        <f t="shared" si="16"/>
        <v>1200</v>
      </c>
      <c r="S75" s="19">
        <f t="shared" si="17"/>
        <v>860</v>
      </c>
    </row>
    <row r="76" spans="1:19" ht="17.25">
      <c r="A76" s="80" t="s">
        <v>68</v>
      </c>
      <c r="B76" s="210">
        <v>289</v>
      </c>
      <c r="C76" s="141" t="s">
        <v>236</v>
      </c>
      <c r="D76" s="185">
        <f t="shared" si="8"/>
        <v>1510</v>
      </c>
      <c r="E76" s="184">
        <f t="shared" si="11"/>
        <v>1728</v>
      </c>
      <c r="F76" s="89" t="s">
        <v>11</v>
      </c>
      <c r="G76" s="106">
        <v>41720</v>
      </c>
      <c r="H76" s="48"/>
      <c r="I76" s="54">
        <f t="shared" si="12"/>
        <v>1512</v>
      </c>
      <c r="J76" s="62">
        <f t="shared" si="13"/>
        <v>1728</v>
      </c>
      <c r="K76" s="64">
        <f t="shared" si="14"/>
        <v>1296</v>
      </c>
      <c r="M76" s="20">
        <v>1470</v>
      </c>
      <c r="N76" s="17">
        <v>1680</v>
      </c>
      <c r="O76" s="17">
        <v>1260</v>
      </c>
      <c r="P76" s="11"/>
      <c r="Q76" s="21">
        <f t="shared" si="15"/>
        <v>1400</v>
      </c>
      <c r="R76" s="19">
        <f t="shared" si="16"/>
        <v>1600</v>
      </c>
      <c r="S76" s="19">
        <f t="shared" si="17"/>
        <v>1200</v>
      </c>
    </row>
    <row r="77" spans="1:19" ht="17.25">
      <c r="A77" s="78"/>
      <c r="B77" s="210">
        <v>291</v>
      </c>
      <c r="C77" s="137" t="s">
        <v>72</v>
      </c>
      <c r="D77" s="185">
        <f t="shared" si="8"/>
        <v>1720</v>
      </c>
      <c r="E77" s="184">
        <f t="shared" si="11"/>
        <v>1944</v>
      </c>
      <c r="F77" s="89" t="s">
        <v>11</v>
      </c>
      <c r="G77" s="106">
        <v>39266</v>
      </c>
      <c r="H77" s="48"/>
      <c r="I77" s="54">
        <f t="shared" si="12"/>
        <v>1728</v>
      </c>
      <c r="J77" s="62">
        <f t="shared" si="13"/>
        <v>1944.0000000000002</v>
      </c>
      <c r="K77" s="64">
        <f t="shared" si="14"/>
        <v>1512</v>
      </c>
      <c r="M77" s="20">
        <v>1680</v>
      </c>
      <c r="N77" s="17">
        <v>1890</v>
      </c>
      <c r="O77" s="17">
        <v>1470</v>
      </c>
      <c r="P77" s="11"/>
      <c r="Q77" s="21">
        <f t="shared" si="15"/>
        <v>1600</v>
      </c>
      <c r="R77" s="19">
        <f t="shared" si="16"/>
        <v>1800</v>
      </c>
      <c r="S77" s="19">
        <f t="shared" si="17"/>
        <v>1400</v>
      </c>
    </row>
    <row r="78" spans="1:19" ht="17.25">
      <c r="A78" s="78"/>
      <c r="B78" s="210">
        <v>279</v>
      </c>
      <c r="C78" s="141" t="s">
        <v>243</v>
      </c>
      <c r="D78" s="185">
        <f t="shared" si="8"/>
        <v>1940</v>
      </c>
      <c r="E78" s="184">
        <f t="shared" si="11"/>
        <v>2160</v>
      </c>
      <c r="F78" s="89" t="s">
        <v>11</v>
      </c>
      <c r="G78" s="106">
        <v>41783</v>
      </c>
      <c r="H78" s="47"/>
      <c r="I78" s="54">
        <f t="shared" si="12"/>
        <v>1944.0000000000002</v>
      </c>
      <c r="J78" s="62">
        <f t="shared" si="13"/>
        <v>2160</v>
      </c>
      <c r="K78" s="64">
        <f t="shared" si="14"/>
        <v>1620</v>
      </c>
      <c r="M78" s="20">
        <v>1890</v>
      </c>
      <c r="N78" s="17">
        <v>2100</v>
      </c>
      <c r="O78" s="17">
        <v>1575</v>
      </c>
      <c r="P78" s="11"/>
      <c r="Q78" s="21">
        <f t="shared" si="15"/>
        <v>1800</v>
      </c>
      <c r="R78" s="19">
        <f t="shared" si="16"/>
        <v>2000</v>
      </c>
      <c r="S78" s="19">
        <f t="shared" si="17"/>
        <v>1500</v>
      </c>
    </row>
    <row r="79" spans="1:19" ht="17.25">
      <c r="A79" s="77"/>
      <c r="B79" s="210">
        <v>288</v>
      </c>
      <c r="C79" s="141" t="s">
        <v>296</v>
      </c>
      <c r="D79" s="185">
        <f t="shared" si="8"/>
        <v>1940</v>
      </c>
      <c r="E79" s="184">
        <f t="shared" si="11"/>
        <v>2160</v>
      </c>
      <c r="F79" s="89" t="s">
        <v>11</v>
      </c>
      <c r="G79" s="106">
        <v>42934</v>
      </c>
      <c r="H79" s="48"/>
      <c r="I79" s="54">
        <f t="shared" si="12"/>
        <v>1944.0000000000002</v>
      </c>
      <c r="J79" s="62">
        <f t="shared" si="13"/>
        <v>2160</v>
      </c>
      <c r="K79" s="64">
        <f t="shared" si="14"/>
        <v>1728</v>
      </c>
      <c r="M79" s="20">
        <v>1890</v>
      </c>
      <c r="N79" s="17">
        <v>2100</v>
      </c>
      <c r="O79" s="17">
        <v>1680</v>
      </c>
      <c r="P79" s="11"/>
      <c r="Q79" s="21">
        <f t="shared" si="15"/>
        <v>1800</v>
      </c>
      <c r="R79" s="19">
        <f t="shared" si="16"/>
        <v>2000</v>
      </c>
      <c r="S79" s="19">
        <f t="shared" si="17"/>
        <v>1600</v>
      </c>
    </row>
    <row r="80" spans="1:19" ht="17.25">
      <c r="A80" s="84" t="s">
        <v>44</v>
      </c>
      <c r="B80" s="210">
        <v>293</v>
      </c>
      <c r="C80" s="134" t="s">
        <v>321</v>
      </c>
      <c r="D80" s="185">
        <f t="shared" si="8"/>
        <v>2980</v>
      </c>
      <c r="E80" s="184">
        <f t="shared" si="11"/>
        <v>3240</v>
      </c>
      <c r="F80" s="89" t="s">
        <v>11</v>
      </c>
      <c r="G80" s="105">
        <v>43122</v>
      </c>
      <c r="H80" s="47"/>
      <c r="I80" s="54">
        <f t="shared" si="12"/>
        <v>2982.857142857143</v>
      </c>
      <c r="J80" s="62">
        <f t="shared" si="13"/>
        <v>3240</v>
      </c>
      <c r="K80" s="64">
        <f t="shared" si="14"/>
        <v>2468.571428571429</v>
      </c>
      <c r="M80" s="20">
        <v>2900</v>
      </c>
      <c r="N80" s="17">
        <v>3150</v>
      </c>
      <c r="O80" s="17">
        <v>2400</v>
      </c>
      <c r="P80" s="11"/>
      <c r="Q80" s="21">
        <f t="shared" si="15"/>
        <v>2761.904761904762</v>
      </c>
      <c r="R80" s="19">
        <f t="shared" si="16"/>
        <v>3000</v>
      </c>
      <c r="S80" s="19">
        <f t="shared" si="17"/>
        <v>2285.714285714286</v>
      </c>
    </row>
    <row r="81" spans="1:19" ht="17.25">
      <c r="A81" s="77"/>
      <c r="B81" s="131">
        <v>298</v>
      </c>
      <c r="C81" s="137" t="s">
        <v>209</v>
      </c>
      <c r="D81" s="185">
        <f>ROUNDDOWN(I81,0)</f>
        <v>1388</v>
      </c>
      <c r="E81" s="184">
        <f t="shared" si="11"/>
        <v>1543</v>
      </c>
      <c r="F81" s="90" t="s">
        <v>11</v>
      </c>
      <c r="G81" s="106">
        <v>40897</v>
      </c>
      <c r="H81" s="48"/>
      <c r="I81" s="54">
        <f t="shared" si="12"/>
        <v>1388.5714285714284</v>
      </c>
      <c r="J81" s="62">
        <f t="shared" si="13"/>
        <v>1543.3200000000002</v>
      </c>
      <c r="K81" s="64">
        <f t="shared" si="14"/>
        <v>1311.4285714285713</v>
      </c>
      <c r="M81" s="20">
        <v>1350</v>
      </c>
      <c r="N81" s="17">
        <v>1500</v>
      </c>
      <c r="O81" s="17">
        <v>1275</v>
      </c>
      <c r="P81" s="11"/>
      <c r="Q81" s="21">
        <f t="shared" si="15"/>
        <v>1285.7142857142856</v>
      </c>
      <c r="R81" s="63">
        <v>1429</v>
      </c>
      <c r="S81" s="19">
        <f t="shared" si="17"/>
        <v>1214.2857142857142</v>
      </c>
    </row>
    <row r="82" spans="1:19" ht="17.25">
      <c r="A82" s="77"/>
      <c r="B82" s="131">
        <v>299</v>
      </c>
      <c r="C82" s="136" t="s">
        <v>229</v>
      </c>
      <c r="D82" s="185">
        <f>ROUNDDOWN(I82,0)</f>
        <v>1388</v>
      </c>
      <c r="E82" s="184">
        <f t="shared" si="11"/>
        <v>1543</v>
      </c>
      <c r="F82" s="90" t="s">
        <v>11</v>
      </c>
      <c r="G82" s="106">
        <v>39953</v>
      </c>
      <c r="H82" s="48"/>
      <c r="I82" s="54">
        <f t="shared" si="12"/>
        <v>1388.5714285714284</v>
      </c>
      <c r="J82" s="62">
        <f t="shared" si="13"/>
        <v>1543.3200000000002</v>
      </c>
      <c r="K82" s="64">
        <f t="shared" si="14"/>
        <v>1311.4285714285713</v>
      </c>
      <c r="M82" s="20">
        <v>1350</v>
      </c>
      <c r="N82" s="17">
        <v>1500</v>
      </c>
      <c r="O82" s="17">
        <v>1275</v>
      </c>
      <c r="P82" s="11"/>
      <c r="Q82" s="21">
        <f t="shared" si="15"/>
        <v>1285.7142857142856</v>
      </c>
      <c r="R82" s="63">
        <v>1429</v>
      </c>
      <c r="S82" s="19">
        <f t="shared" si="17"/>
        <v>1214.2857142857142</v>
      </c>
    </row>
    <row r="83" spans="1:19" ht="17.25">
      <c r="A83" s="77"/>
      <c r="B83" s="216">
        <v>423</v>
      </c>
      <c r="C83" s="138" t="s">
        <v>73</v>
      </c>
      <c r="D83" s="185">
        <f aca="true" t="shared" si="18" ref="D83:D121">ROUNDDOWN(I83,-1)</f>
        <v>920</v>
      </c>
      <c r="E83" s="184">
        <f t="shared" si="11"/>
        <v>1080</v>
      </c>
      <c r="F83" s="91" t="s">
        <v>13</v>
      </c>
      <c r="G83" s="106">
        <v>39753</v>
      </c>
      <c r="H83" s="48"/>
      <c r="I83" s="54">
        <f t="shared" si="12"/>
        <v>925.7142857142858</v>
      </c>
      <c r="J83" s="62">
        <f t="shared" si="13"/>
        <v>1080</v>
      </c>
      <c r="K83" s="64">
        <f t="shared" si="14"/>
        <v>822.8571428571429</v>
      </c>
      <c r="M83" s="20">
        <v>900</v>
      </c>
      <c r="N83" s="23">
        <v>1050</v>
      </c>
      <c r="O83" s="23">
        <v>800</v>
      </c>
      <c r="P83" s="11"/>
      <c r="Q83" s="21">
        <f t="shared" si="15"/>
        <v>857.1428571428571</v>
      </c>
      <c r="R83" s="19">
        <f t="shared" si="16"/>
        <v>1000</v>
      </c>
      <c r="S83" s="19">
        <f t="shared" si="17"/>
        <v>761.9047619047619</v>
      </c>
    </row>
    <row r="84" spans="1:19" ht="17.25">
      <c r="A84" s="77" t="s">
        <v>45</v>
      </c>
      <c r="B84" s="216">
        <v>424</v>
      </c>
      <c r="C84" s="154" t="s">
        <v>241</v>
      </c>
      <c r="D84" s="185">
        <f t="shared" si="18"/>
        <v>10800</v>
      </c>
      <c r="E84" s="184">
        <f t="shared" si="11"/>
        <v>10800</v>
      </c>
      <c r="F84" s="97" t="s">
        <v>13</v>
      </c>
      <c r="G84" s="95" t="s">
        <v>39</v>
      </c>
      <c r="I84" s="54">
        <f t="shared" si="12"/>
        <v>10800</v>
      </c>
      <c r="J84" s="62">
        <f t="shared" si="13"/>
        <v>10800</v>
      </c>
      <c r="K84" s="64">
        <f t="shared" si="14"/>
        <v>10800</v>
      </c>
      <c r="M84" s="20">
        <v>10500</v>
      </c>
      <c r="N84" s="34">
        <v>10500</v>
      </c>
      <c r="O84" s="34">
        <v>10500</v>
      </c>
      <c r="P84" s="11"/>
      <c r="Q84" s="21">
        <f t="shared" si="15"/>
        <v>10000</v>
      </c>
      <c r="R84" s="19">
        <f t="shared" si="16"/>
        <v>10000</v>
      </c>
      <c r="S84" s="19">
        <f t="shared" si="17"/>
        <v>10000</v>
      </c>
    </row>
    <row r="85" spans="1:19" ht="17.25">
      <c r="A85" s="77"/>
      <c r="B85" s="216">
        <v>425</v>
      </c>
      <c r="C85" s="138" t="s">
        <v>242</v>
      </c>
      <c r="D85" s="185">
        <f t="shared" si="18"/>
        <v>5400</v>
      </c>
      <c r="E85" s="184">
        <f t="shared" si="11"/>
        <v>5400</v>
      </c>
      <c r="F85" s="91" t="s">
        <v>13</v>
      </c>
      <c r="G85" s="95" t="s">
        <v>39</v>
      </c>
      <c r="I85" s="54">
        <f t="shared" si="12"/>
        <v>5400</v>
      </c>
      <c r="J85" s="62">
        <f t="shared" si="13"/>
        <v>5400</v>
      </c>
      <c r="K85" s="64">
        <f t="shared" si="14"/>
        <v>5400</v>
      </c>
      <c r="M85" s="20">
        <v>5250</v>
      </c>
      <c r="N85" s="23">
        <v>5250</v>
      </c>
      <c r="O85" s="23">
        <v>5250</v>
      </c>
      <c r="P85" s="11"/>
      <c r="Q85" s="21">
        <f t="shared" si="15"/>
        <v>5000</v>
      </c>
      <c r="R85" s="19">
        <f t="shared" si="16"/>
        <v>5000</v>
      </c>
      <c r="S85" s="19">
        <f t="shared" si="17"/>
        <v>5000</v>
      </c>
    </row>
    <row r="86" spans="1:19" ht="17.25">
      <c r="A86" s="77"/>
      <c r="B86" s="216">
        <v>537</v>
      </c>
      <c r="C86" s="136" t="s">
        <v>165</v>
      </c>
      <c r="D86" s="185">
        <f t="shared" si="18"/>
        <v>1020</v>
      </c>
      <c r="E86" s="184">
        <f t="shared" si="11"/>
        <v>1131</v>
      </c>
      <c r="F86" s="98" t="s">
        <v>11</v>
      </c>
      <c r="G86" s="106">
        <v>40163</v>
      </c>
      <c r="H86" s="48"/>
      <c r="I86" s="54">
        <f t="shared" si="12"/>
        <v>1028.5714285714284</v>
      </c>
      <c r="J86" s="62">
        <f t="shared" si="13"/>
        <v>1131.4285714285713</v>
      </c>
      <c r="K86" s="64">
        <f t="shared" si="14"/>
        <v>925.7142857142858</v>
      </c>
      <c r="M86" s="20">
        <v>1000</v>
      </c>
      <c r="N86" s="35">
        <v>1100</v>
      </c>
      <c r="O86" s="35">
        <v>900</v>
      </c>
      <c r="P86" s="11"/>
      <c r="Q86" s="21">
        <f t="shared" si="15"/>
        <v>952.3809523809523</v>
      </c>
      <c r="R86" s="19">
        <f t="shared" si="16"/>
        <v>1047.6190476190475</v>
      </c>
      <c r="S86" s="19">
        <f t="shared" si="17"/>
        <v>857.1428571428571</v>
      </c>
    </row>
    <row r="87" spans="1:19" ht="17.25">
      <c r="A87" s="77"/>
      <c r="B87" s="216">
        <v>539</v>
      </c>
      <c r="C87" s="136" t="s">
        <v>174</v>
      </c>
      <c r="D87" s="185">
        <f t="shared" si="18"/>
        <v>1130</v>
      </c>
      <c r="E87" s="184">
        <f t="shared" si="11"/>
        <v>1234</v>
      </c>
      <c r="F87" s="89" t="s">
        <v>11</v>
      </c>
      <c r="G87" s="106">
        <v>40507</v>
      </c>
      <c r="H87" s="47"/>
      <c r="I87" s="54">
        <f t="shared" si="12"/>
        <v>1131.4285714285713</v>
      </c>
      <c r="J87" s="62">
        <f t="shared" si="13"/>
        <v>1234.2857142857144</v>
      </c>
      <c r="K87" s="64">
        <f t="shared" si="14"/>
        <v>1028.5714285714284</v>
      </c>
      <c r="M87" s="20">
        <v>1100</v>
      </c>
      <c r="N87" s="23">
        <v>1200</v>
      </c>
      <c r="O87" s="23">
        <v>1000</v>
      </c>
      <c r="P87" s="11"/>
      <c r="Q87" s="21">
        <f t="shared" si="15"/>
        <v>1047.6190476190475</v>
      </c>
      <c r="R87" s="19">
        <f t="shared" si="16"/>
        <v>1142.857142857143</v>
      </c>
      <c r="S87" s="19">
        <f t="shared" si="17"/>
        <v>952.3809523809523</v>
      </c>
    </row>
    <row r="88" spans="1:19" ht="17.25">
      <c r="A88" s="77" t="s">
        <v>254</v>
      </c>
      <c r="B88" s="211">
        <v>540</v>
      </c>
      <c r="C88" s="134" t="s">
        <v>408</v>
      </c>
      <c r="D88" s="185">
        <f t="shared" si="18"/>
        <v>2460</v>
      </c>
      <c r="E88" s="184">
        <f t="shared" si="11"/>
        <v>2808</v>
      </c>
      <c r="F88" s="89" t="s">
        <v>11</v>
      </c>
      <c r="G88" s="106">
        <v>41246</v>
      </c>
      <c r="H88" s="47"/>
      <c r="I88" s="54">
        <f t="shared" si="12"/>
        <v>2468.571428571429</v>
      </c>
      <c r="J88" s="62">
        <f t="shared" si="13"/>
        <v>2808</v>
      </c>
      <c r="K88" s="64">
        <f t="shared" si="14"/>
        <v>2376</v>
      </c>
      <c r="M88" s="20">
        <v>2400</v>
      </c>
      <c r="N88" s="23">
        <v>2730</v>
      </c>
      <c r="O88" s="23">
        <v>2310</v>
      </c>
      <c r="P88" s="11"/>
      <c r="Q88" s="21">
        <f t="shared" si="15"/>
        <v>2285.714285714286</v>
      </c>
      <c r="R88" s="19">
        <f t="shared" si="16"/>
        <v>2600</v>
      </c>
      <c r="S88" s="19">
        <f t="shared" si="17"/>
        <v>2200</v>
      </c>
    </row>
    <row r="89" spans="1:19" ht="17.25">
      <c r="A89" s="77"/>
      <c r="B89" s="131">
        <v>541</v>
      </c>
      <c r="C89" s="155" t="s">
        <v>287</v>
      </c>
      <c r="D89" s="185">
        <f t="shared" si="18"/>
        <v>5600</v>
      </c>
      <c r="E89" s="184">
        <f t="shared" si="11"/>
        <v>5832</v>
      </c>
      <c r="F89" s="89" t="s">
        <v>11</v>
      </c>
      <c r="G89" s="106">
        <v>42724</v>
      </c>
      <c r="H89" s="47"/>
      <c r="I89" s="54">
        <f t="shared" si="12"/>
        <v>5605.714285714285</v>
      </c>
      <c r="J89" s="62">
        <f t="shared" si="13"/>
        <v>5832</v>
      </c>
      <c r="K89" s="64">
        <f t="shared" si="14"/>
        <v>5400</v>
      </c>
      <c r="M89" s="20">
        <v>5450</v>
      </c>
      <c r="N89" s="17">
        <v>5670</v>
      </c>
      <c r="O89" s="17">
        <v>5250</v>
      </c>
      <c r="P89" s="11"/>
      <c r="Q89" s="21">
        <f t="shared" si="15"/>
        <v>5190.47619047619</v>
      </c>
      <c r="R89" s="19">
        <f t="shared" si="16"/>
        <v>5400</v>
      </c>
      <c r="S89" s="19">
        <f t="shared" si="17"/>
        <v>5000</v>
      </c>
    </row>
    <row r="90" spans="1:19" ht="17.25">
      <c r="A90" s="77"/>
      <c r="B90" s="131">
        <v>542</v>
      </c>
      <c r="C90" s="141" t="s">
        <v>288</v>
      </c>
      <c r="D90" s="185">
        <f t="shared" si="18"/>
        <v>2360</v>
      </c>
      <c r="E90" s="184">
        <f t="shared" si="11"/>
        <v>2376</v>
      </c>
      <c r="F90" s="89" t="s">
        <v>11</v>
      </c>
      <c r="G90" s="106">
        <v>42724</v>
      </c>
      <c r="H90" s="47"/>
      <c r="I90" s="54">
        <f t="shared" si="12"/>
        <v>2365.714285714286</v>
      </c>
      <c r="J90" s="62">
        <f t="shared" si="13"/>
        <v>2376</v>
      </c>
      <c r="K90" s="64">
        <f t="shared" si="14"/>
        <v>2314.285714285714</v>
      </c>
      <c r="M90" s="20">
        <v>2300</v>
      </c>
      <c r="N90" s="17">
        <v>2310</v>
      </c>
      <c r="O90" s="17">
        <v>2250</v>
      </c>
      <c r="P90" s="11"/>
      <c r="Q90" s="21">
        <f t="shared" si="15"/>
        <v>2190.4761904761904</v>
      </c>
      <c r="R90" s="19">
        <f t="shared" si="16"/>
        <v>2200</v>
      </c>
      <c r="S90" s="19">
        <f t="shared" si="17"/>
        <v>2142.8571428571427</v>
      </c>
    </row>
    <row r="91" spans="1:19" ht="17.25">
      <c r="A91" s="77"/>
      <c r="B91" s="131">
        <v>538</v>
      </c>
      <c r="C91" s="141" t="s">
        <v>305</v>
      </c>
      <c r="D91" s="185">
        <f t="shared" si="18"/>
        <v>2260</v>
      </c>
      <c r="E91" s="184">
        <f t="shared" si="11"/>
        <v>2592</v>
      </c>
      <c r="F91" s="89" t="s">
        <v>11</v>
      </c>
      <c r="G91" s="110">
        <v>43001</v>
      </c>
      <c r="H91" s="47"/>
      <c r="I91" s="54">
        <f t="shared" si="12"/>
        <v>2262.8571428571427</v>
      </c>
      <c r="J91" s="62">
        <f t="shared" si="13"/>
        <v>2592</v>
      </c>
      <c r="K91" s="64">
        <f t="shared" si="14"/>
        <v>2108.5714285714284</v>
      </c>
      <c r="M91" s="20">
        <v>2200</v>
      </c>
      <c r="N91" s="17">
        <v>2520</v>
      </c>
      <c r="O91" s="17">
        <v>2050</v>
      </c>
      <c r="P91" s="11"/>
      <c r="Q91" s="21">
        <f t="shared" si="15"/>
        <v>2095.238095238095</v>
      </c>
      <c r="R91" s="19">
        <f t="shared" si="16"/>
        <v>2400</v>
      </c>
      <c r="S91" s="19">
        <f t="shared" si="17"/>
        <v>1952.3809523809523</v>
      </c>
    </row>
    <row r="92" spans="1:19" ht="17.25">
      <c r="A92" s="77"/>
      <c r="B92" s="131">
        <v>550</v>
      </c>
      <c r="C92" s="155" t="s">
        <v>285</v>
      </c>
      <c r="D92" s="185">
        <f t="shared" si="18"/>
        <v>5140</v>
      </c>
      <c r="E92" s="184">
        <f t="shared" si="11"/>
        <v>5832</v>
      </c>
      <c r="F92" s="89" t="s">
        <v>11</v>
      </c>
      <c r="G92" s="105">
        <v>42641</v>
      </c>
      <c r="H92" s="47"/>
      <c r="I92" s="54">
        <f t="shared" si="12"/>
        <v>5142.857142857143</v>
      </c>
      <c r="J92" s="62">
        <f t="shared" si="13"/>
        <v>5832</v>
      </c>
      <c r="K92" s="64">
        <f t="shared" si="14"/>
        <v>4937.142857142858</v>
      </c>
      <c r="M92" s="20">
        <v>5000</v>
      </c>
      <c r="N92" s="17">
        <v>5670</v>
      </c>
      <c r="O92" s="17">
        <v>4800</v>
      </c>
      <c r="P92" s="11"/>
      <c r="Q92" s="21">
        <f t="shared" si="15"/>
        <v>4761.9047619047615</v>
      </c>
      <c r="R92" s="19">
        <f t="shared" si="16"/>
        <v>5400</v>
      </c>
      <c r="S92" s="19">
        <f t="shared" si="17"/>
        <v>4571.428571428572</v>
      </c>
    </row>
    <row r="93" spans="1:19" ht="17.25">
      <c r="A93" s="77"/>
      <c r="B93" s="131">
        <v>551</v>
      </c>
      <c r="C93" s="141" t="s">
        <v>286</v>
      </c>
      <c r="D93" s="185">
        <f t="shared" si="18"/>
        <v>2980</v>
      </c>
      <c r="E93" s="184">
        <f t="shared" si="11"/>
        <v>3024</v>
      </c>
      <c r="F93" s="89" t="s">
        <v>11</v>
      </c>
      <c r="G93" s="105">
        <v>42641</v>
      </c>
      <c r="H93" s="47"/>
      <c r="I93" s="54">
        <f t="shared" si="12"/>
        <v>2982.857142857143</v>
      </c>
      <c r="J93" s="62">
        <f t="shared" si="13"/>
        <v>3024</v>
      </c>
      <c r="K93" s="64">
        <f t="shared" si="14"/>
        <v>2931.4285714285716</v>
      </c>
      <c r="M93" s="20">
        <v>2900</v>
      </c>
      <c r="N93" s="17">
        <v>2940</v>
      </c>
      <c r="O93" s="17">
        <v>2850</v>
      </c>
      <c r="P93" s="11"/>
      <c r="Q93" s="21">
        <f t="shared" si="15"/>
        <v>2761.904761904762</v>
      </c>
      <c r="R93" s="19">
        <f t="shared" si="16"/>
        <v>2800</v>
      </c>
      <c r="S93" s="19">
        <f t="shared" si="17"/>
        <v>2714.285714285714</v>
      </c>
    </row>
    <row r="94" spans="1:19" ht="18" thickBot="1">
      <c r="A94" s="82"/>
      <c r="B94" s="217">
        <v>554</v>
      </c>
      <c r="C94" s="152" t="s">
        <v>409</v>
      </c>
      <c r="D94" s="190">
        <f t="shared" si="18"/>
        <v>2360</v>
      </c>
      <c r="E94" s="198">
        <f t="shared" si="11"/>
        <v>2700</v>
      </c>
      <c r="F94" s="101" t="s">
        <v>11</v>
      </c>
      <c r="G94" s="112">
        <v>41730</v>
      </c>
      <c r="H94" s="47"/>
      <c r="I94" s="56">
        <f t="shared" si="12"/>
        <v>2365.714285714286</v>
      </c>
      <c r="J94" s="62">
        <f t="shared" si="13"/>
        <v>2700</v>
      </c>
      <c r="K94" s="64">
        <f t="shared" si="14"/>
        <v>2268</v>
      </c>
      <c r="M94" s="58">
        <v>2300</v>
      </c>
      <c r="N94" s="23">
        <v>2625</v>
      </c>
      <c r="O94" s="23">
        <v>2205</v>
      </c>
      <c r="P94" s="11"/>
      <c r="Q94" s="21">
        <f t="shared" si="15"/>
        <v>2190.4761904761904</v>
      </c>
      <c r="R94" s="19">
        <f t="shared" si="16"/>
        <v>2500</v>
      </c>
      <c r="S94" s="19">
        <f t="shared" si="17"/>
        <v>2100</v>
      </c>
    </row>
    <row r="95" spans="1:19" ht="17.25">
      <c r="A95" s="77"/>
      <c r="B95" s="218">
        <v>303</v>
      </c>
      <c r="C95" s="135" t="s">
        <v>273</v>
      </c>
      <c r="D95" s="197">
        <v>860</v>
      </c>
      <c r="E95" s="199">
        <v>1080</v>
      </c>
      <c r="F95" s="117" t="s">
        <v>11</v>
      </c>
      <c r="G95" s="105">
        <v>42578</v>
      </c>
      <c r="H95" s="47"/>
      <c r="I95" s="54"/>
      <c r="J95" s="62"/>
      <c r="K95" s="64"/>
      <c r="M95" s="20"/>
      <c r="N95" s="31"/>
      <c r="O95" s="17"/>
      <c r="P95" s="11"/>
      <c r="Q95" s="21"/>
      <c r="R95" s="19"/>
      <c r="S95" s="19"/>
    </row>
    <row r="96" spans="1:19" ht="17.25">
      <c r="A96" s="77"/>
      <c r="B96" s="131">
        <v>304</v>
      </c>
      <c r="C96" s="137" t="s">
        <v>74</v>
      </c>
      <c r="D96" s="185">
        <f t="shared" si="18"/>
        <v>1290</v>
      </c>
      <c r="E96" s="200">
        <f t="shared" si="11"/>
        <v>1620</v>
      </c>
      <c r="F96" s="95" t="s">
        <v>17</v>
      </c>
      <c r="G96" s="106">
        <v>35716</v>
      </c>
      <c r="H96" s="48"/>
      <c r="I96" s="54">
        <f t="shared" si="12"/>
        <v>1296</v>
      </c>
      <c r="J96" s="62">
        <f t="shared" si="13"/>
        <v>1620</v>
      </c>
      <c r="K96" s="64">
        <f t="shared" si="14"/>
        <v>1188</v>
      </c>
      <c r="M96" s="20">
        <v>1260</v>
      </c>
      <c r="N96" s="17">
        <v>1575</v>
      </c>
      <c r="O96" s="17">
        <v>1155</v>
      </c>
      <c r="P96" s="11"/>
      <c r="Q96" s="21">
        <f t="shared" si="15"/>
        <v>1200</v>
      </c>
      <c r="R96" s="19">
        <f t="shared" si="16"/>
        <v>1500</v>
      </c>
      <c r="S96" s="19">
        <f t="shared" si="17"/>
        <v>1100</v>
      </c>
    </row>
    <row r="97" spans="1:19" ht="17.25">
      <c r="A97" s="77" t="s">
        <v>4</v>
      </c>
      <c r="B97" s="131">
        <v>309</v>
      </c>
      <c r="C97" s="137" t="s">
        <v>75</v>
      </c>
      <c r="D97" s="185">
        <f t="shared" si="18"/>
        <v>1080</v>
      </c>
      <c r="E97" s="200">
        <f t="shared" si="11"/>
        <v>1296</v>
      </c>
      <c r="F97" s="95" t="s">
        <v>11</v>
      </c>
      <c r="G97" s="106">
        <v>31463</v>
      </c>
      <c r="H97" s="48"/>
      <c r="I97" s="54">
        <f t="shared" si="12"/>
        <v>1080</v>
      </c>
      <c r="J97" s="62">
        <f t="shared" si="13"/>
        <v>1296</v>
      </c>
      <c r="K97" s="64">
        <f t="shared" si="14"/>
        <v>972.0000000000001</v>
      </c>
      <c r="M97" s="20">
        <v>1050</v>
      </c>
      <c r="N97" s="17">
        <v>1260</v>
      </c>
      <c r="O97" s="17">
        <v>945</v>
      </c>
      <c r="P97" s="11"/>
      <c r="Q97" s="21">
        <f t="shared" si="15"/>
        <v>1000</v>
      </c>
      <c r="R97" s="19">
        <f t="shared" si="16"/>
        <v>1200</v>
      </c>
      <c r="S97" s="19">
        <f t="shared" si="17"/>
        <v>900</v>
      </c>
    </row>
    <row r="98" spans="1:19" ht="17.25">
      <c r="A98" s="77"/>
      <c r="B98" s="131">
        <v>310</v>
      </c>
      <c r="C98" s="137" t="s">
        <v>76</v>
      </c>
      <c r="D98" s="185">
        <f t="shared" si="18"/>
        <v>1290</v>
      </c>
      <c r="E98" s="200">
        <f t="shared" si="11"/>
        <v>1512</v>
      </c>
      <c r="F98" s="95" t="s">
        <v>11</v>
      </c>
      <c r="G98" s="95" t="s">
        <v>172</v>
      </c>
      <c r="I98" s="54">
        <f t="shared" si="12"/>
        <v>1294.9714285714285</v>
      </c>
      <c r="J98" s="62">
        <f t="shared" si="13"/>
        <v>1512</v>
      </c>
      <c r="K98" s="64">
        <f t="shared" si="14"/>
        <v>1188</v>
      </c>
      <c r="M98" s="20">
        <v>1259</v>
      </c>
      <c r="N98" s="17">
        <v>1470</v>
      </c>
      <c r="O98" s="26">
        <v>1155</v>
      </c>
      <c r="P98" s="11"/>
      <c r="Q98" s="21">
        <f t="shared" si="15"/>
        <v>1199.047619047619</v>
      </c>
      <c r="R98" s="19">
        <f t="shared" si="16"/>
        <v>1400</v>
      </c>
      <c r="S98" s="19">
        <f t="shared" si="17"/>
        <v>1100</v>
      </c>
    </row>
    <row r="99" spans="1:19" ht="17.25">
      <c r="A99" s="77" t="s">
        <v>5</v>
      </c>
      <c r="B99" s="131">
        <v>311</v>
      </c>
      <c r="C99" s="137" t="s">
        <v>77</v>
      </c>
      <c r="D99" s="185">
        <f t="shared" si="18"/>
        <v>2260</v>
      </c>
      <c r="E99" s="200">
        <f t="shared" si="11"/>
        <v>2365</v>
      </c>
      <c r="F99" s="95" t="s">
        <v>11</v>
      </c>
      <c r="G99" s="106">
        <v>35598</v>
      </c>
      <c r="H99" s="48"/>
      <c r="I99" s="54">
        <f t="shared" si="12"/>
        <v>2262.8571428571427</v>
      </c>
      <c r="J99" s="62">
        <f t="shared" si="13"/>
        <v>2365.714285714286</v>
      </c>
      <c r="K99" s="64">
        <f t="shared" si="14"/>
        <v>2160</v>
      </c>
      <c r="M99" s="20">
        <v>2200</v>
      </c>
      <c r="N99" s="17">
        <v>2300</v>
      </c>
      <c r="O99" s="26">
        <v>2100</v>
      </c>
      <c r="P99" s="11"/>
      <c r="Q99" s="21">
        <f t="shared" si="15"/>
        <v>2095.238095238095</v>
      </c>
      <c r="R99" s="19">
        <f t="shared" si="16"/>
        <v>2190.4761904761904</v>
      </c>
      <c r="S99" s="19">
        <f t="shared" si="17"/>
        <v>2000</v>
      </c>
    </row>
    <row r="100" spans="1:19" ht="17.25">
      <c r="A100" s="77"/>
      <c r="B100" s="131">
        <v>312</v>
      </c>
      <c r="C100" s="137" t="s">
        <v>78</v>
      </c>
      <c r="D100" s="185">
        <f t="shared" si="18"/>
        <v>2260</v>
      </c>
      <c r="E100" s="200">
        <f t="shared" si="11"/>
        <v>2365</v>
      </c>
      <c r="F100" s="95" t="s">
        <v>11</v>
      </c>
      <c r="G100" s="106">
        <v>34790</v>
      </c>
      <c r="H100" s="48"/>
      <c r="I100" s="54">
        <f t="shared" si="12"/>
        <v>2262.8571428571427</v>
      </c>
      <c r="J100" s="62">
        <f t="shared" si="13"/>
        <v>2365.714285714286</v>
      </c>
      <c r="K100" s="64">
        <f t="shared" si="14"/>
        <v>2160</v>
      </c>
      <c r="M100" s="20">
        <v>2200</v>
      </c>
      <c r="N100" s="17">
        <v>2300</v>
      </c>
      <c r="O100" s="26">
        <v>2100</v>
      </c>
      <c r="P100" s="11"/>
      <c r="Q100" s="21">
        <f t="shared" si="15"/>
        <v>2095.238095238095</v>
      </c>
      <c r="R100" s="19">
        <f t="shared" si="16"/>
        <v>2190.4761904761904</v>
      </c>
      <c r="S100" s="19">
        <f t="shared" si="17"/>
        <v>2000</v>
      </c>
    </row>
    <row r="101" spans="1:19" ht="17.25">
      <c r="A101" s="77" t="s">
        <v>3</v>
      </c>
      <c r="B101" s="131">
        <v>313</v>
      </c>
      <c r="C101" s="136" t="s">
        <v>79</v>
      </c>
      <c r="D101" s="185">
        <f t="shared" si="18"/>
        <v>2460</v>
      </c>
      <c r="E101" s="200">
        <f t="shared" si="11"/>
        <v>2571</v>
      </c>
      <c r="F101" s="95" t="s">
        <v>11</v>
      </c>
      <c r="G101" s="106">
        <v>36880</v>
      </c>
      <c r="H101" s="48"/>
      <c r="I101" s="54">
        <f t="shared" si="12"/>
        <v>2468.571428571429</v>
      </c>
      <c r="J101" s="62">
        <f t="shared" si="13"/>
        <v>2571.4285714285716</v>
      </c>
      <c r="K101" s="64">
        <f t="shared" si="14"/>
        <v>2365.714285714286</v>
      </c>
      <c r="M101" s="20">
        <v>2400</v>
      </c>
      <c r="N101" s="17">
        <v>2500</v>
      </c>
      <c r="O101" s="26">
        <v>2300</v>
      </c>
      <c r="P101" s="11"/>
      <c r="Q101" s="21">
        <f t="shared" si="15"/>
        <v>2285.714285714286</v>
      </c>
      <c r="R101" s="19">
        <f t="shared" si="16"/>
        <v>2380.9523809523807</v>
      </c>
      <c r="S101" s="19">
        <f t="shared" si="17"/>
        <v>2190.4761904761904</v>
      </c>
    </row>
    <row r="102" spans="1:19" ht="18" thickBot="1">
      <c r="A102" s="77"/>
      <c r="B102" s="131">
        <v>314</v>
      </c>
      <c r="C102" s="142" t="s">
        <v>80</v>
      </c>
      <c r="D102" s="185">
        <f t="shared" si="18"/>
        <v>970</v>
      </c>
      <c r="E102" s="200">
        <f t="shared" si="11"/>
        <v>1080</v>
      </c>
      <c r="F102" s="96" t="s">
        <v>13</v>
      </c>
      <c r="G102" s="89" t="s">
        <v>39</v>
      </c>
      <c r="I102" s="56">
        <f t="shared" si="12"/>
        <v>972.0000000000001</v>
      </c>
      <c r="J102" s="62">
        <f t="shared" si="13"/>
        <v>1080</v>
      </c>
      <c r="K102" s="64">
        <f t="shared" si="14"/>
        <v>864</v>
      </c>
      <c r="M102" s="58">
        <v>945</v>
      </c>
      <c r="N102" s="30">
        <v>1050</v>
      </c>
      <c r="O102" s="36">
        <v>840</v>
      </c>
      <c r="P102" s="11"/>
      <c r="Q102" s="21">
        <f t="shared" si="15"/>
        <v>900</v>
      </c>
      <c r="R102" s="19">
        <f t="shared" si="16"/>
        <v>1000</v>
      </c>
      <c r="S102" s="19">
        <f t="shared" si="17"/>
        <v>800</v>
      </c>
    </row>
    <row r="103" spans="1:19" ht="17.25">
      <c r="A103" s="77"/>
      <c r="B103" s="131">
        <v>400</v>
      </c>
      <c r="C103" s="142" t="s">
        <v>81</v>
      </c>
      <c r="D103" s="191">
        <f t="shared" si="18"/>
        <v>2800</v>
      </c>
      <c r="E103" s="199">
        <f t="shared" si="11"/>
        <v>3456</v>
      </c>
      <c r="F103" s="96" t="s">
        <v>13</v>
      </c>
      <c r="G103" s="96"/>
      <c r="I103" s="57">
        <f t="shared" si="12"/>
        <v>2808</v>
      </c>
      <c r="J103" s="62">
        <f t="shared" si="13"/>
        <v>3456</v>
      </c>
      <c r="K103" s="64">
        <f t="shared" si="14"/>
        <v>2592</v>
      </c>
      <c r="M103" s="16">
        <v>2730</v>
      </c>
      <c r="N103" s="37">
        <v>3360</v>
      </c>
      <c r="O103" s="37">
        <v>2520</v>
      </c>
      <c r="P103" s="11"/>
      <c r="Q103" s="21">
        <f t="shared" si="15"/>
        <v>2600</v>
      </c>
      <c r="R103" s="19">
        <f t="shared" si="16"/>
        <v>3200</v>
      </c>
      <c r="S103" s="19">
        <f t="shared" si="17"/>
        <v>2400</v>
      </c>
    </row>
    <row r="104" spans="1:19" ht="17.25">
      <c r="A104" s="77"/>
      <c r="B104" s="131">
        <v>401</v>
      </c>
      <c r="C104" s="136" t="s">
        <v>82</v>
      </c>
      <c r="D104" s="185">
        <f t="shared" si="18"/>
        <v>3450</v>
      </c>
      <c r="E104" s="200">
        <f t="shared" si="11"/>
        <v>3888</v>
      </c>
      <c r="F104" s="96" t="s">
        <v>13</v>
      </c>
      <c r="G104" s="95"/>
      <c r="I104" s="54">
        <f t="shared" si="12"/>
        <v>3456</v>
      </c>
      <c r="J104" s="62">
        <f t="shared" si="13"/>
        <v>3888.0000000000005</v>
      </c>
      <c r="K104" s="64">
        <f t="shared" si="14"/>
        <v>3024</v>
      </c>
      <c r="M104" s="20">
        <v>3360</v>
      </c>
      <c r="N104" s="17">
        <v>3780</v>
      </c>
      <c r="O104" s="17">
        <v>2940</v>
      </c>
      <c r="P104" s="11"/>
      <c r="Q104" s="21">
        <f t="shared" si="15"/>
        <v>3200</v>
      </c>
      <c r="R104" s="19">
        <f t="shared" si="16"/>
        <v>3600</v>
      </c>
      <c r="S104" s="19">
        <f t="shared" si="17"/>
        <v>2800</v>
      </c>
    </row>
    <row r="105" spans="1:33" s="1" customFormat="1" ht="17.25">
      <c r="A105" s="77"/>
      <c r="B105" s="131">
        <v>402</v>
      </c>
      <c r="C105" s="136" t="s">
        <v>83</v>
      </c>
      <c r="D105" s="185">
        <f t="shared" si="18"/>
        <v>6050</v>
      </c>
      <c r="E105" s="200">
        <f t="shared" si="11"/>
        <v>7138</v>
      </c>
      <c r="F105" s="96" t="s">
        <v>13</v>
      </c>
      <c r="G105" s="95"/>
      <c r="H105" s="9"/>
      <c r="I105" s="54">
        <f t="shared" si="12"/>
        <v>6058.285714285715</v>
      </c>
      <c r="J105" s="62">
        <f t="shared" si="13"/>
        <v>7138.285714285715</v>
      </c>
      <c r="K105" s="64">
        <f t="shared" si="14"/>
        <v>5410.285714285715</v>
      </c>
      <c r="L105"/>
      <c r="M105" s="20">
        <v>5890</v>
      </c>
      <c r="N105" s="17">
        <v>6940</v>
      </c>
      <c r="O105" s="17">
        <v>5260</v>
      </c>
      <c r="P105" s="11"/>
      <c r="Q105" s="21">
        <f t="shared" si="15"/>
        <v>5609.523809523809</v>
      </c>
      <c r="R105" s="19">
        <f t="shared" si="16"/>
        <v>6609.523809523809</v>
      </c>
      <c r="S105" s="19">
        <f t="shared" si="17"/>
        <v>5009.523809523809</v>
      </c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s="1" customFormat="1" ht="17.25">
      <c r="A106" s="77"/>
      <c r="B106" s="131">
        <v>403</v>
      </c>
      <c r="C106" s="136" t="s">
        <v>84</v>
      </c>
      <c r="D106" s="185">
        <f t="shared" si="18"/>
        <v>570</v>
      </c>
      <c r="E106" s="200">
        <f t="shared" si="11"/>
        <v>648</v>
      </c>
      <c r="F106" s="96" t="s">
        <v>13</v>
      </c>
      <c r="G106" s="95"/>
      <c r="H106" s="9"/>
      <c r="I106" s="54">
        <f t="shared" si="12"/>
        <v>576</v>
      </c>
      <c r="J106" s="62">
        <f t="shared" si="13"/>
        <v>648</v>
      </c>
      <c r="K106" s="64">
        <f t="shared" si="14"/>
        <v>534.8571428571429</v>
      </c>
      <c r="L106"/>
      <c r="M106" s="20">
        <v>560</v>
      </c>
      <c r="N106" s="17">
        <v>630</v>
      </c>
      <c r="O106" s="17">
        <v>520</v>
      </c>
      <c r="P106" s="11"/>
      <c r="Q106" s="21">
        <f t="shared" si="15"/>
        <v>533.3333333333333</v>
      </c>
      <c r="R106" s="19">
        <f t="shared" si="16"/>
        <v>600</v>
      </c>
      <c r="S106" s="19">
        <f t="shared" si="17"/>
        <v>495.23809523809524</v>
      </c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" customFormat="1" ht="17.25">
      <c r="A107" s="86" t="s">
        <v>7</v>
      </c>
      <c r="B107" s="130">
        <v>404</v>
      </c>
      <c r="C107" s="136" t="s">
        <v>85</v>
      </c>
      <c r="D107" s="185">
        <f t="shared" si="18"/>
        <v>570</v>
      </c>
      <c r="E107" s="200">
        <f t="shared" si="11"/>
        <v>648</v>
      </c>
      <c r="F107" s="96" t="s">
        <v>13</v>
      </c>
      <c r="G107" s="95"/>
      <c r="H107" s="9"/>
      <c r="I107" s="54">
        <f t="shared" si="12"/>
        <v>576</v>
      </c>
      <c r="J107" s="62">
        <f t="shared" si="13"/>
        <v>648</v>
      </c>
      <c r="K107" s="64">
        <f t="shared" si="14"/>
        <v>534.8571428571429</v>
      </c>
      <c r="L107"/>
      <c r="M107" s="20">
        <v>560</v>
      </c>
      <c r="N107" s="17">
        <v>630</v>
      </c>
      <c r="O107" s="17">
        <v>520</v>
      </c>
      <c r="P107" s="11"/>
      <c r="Q107" s="21">
        <f t="shared" si="15"/>
        <v>533.3333333333333</v>
      </c>
      <c r="R107" s="19">
        <f t="shared" si="16"/>
        <v>600</v>
      </c>
      <c r="S107" s="19">
        <f t="shared" si="17"/>
        <v>495.23809523809524</v>
      </c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s="1" customFormat="1" ht="17.25">
      <c r="A108" s="85"/>
      <c r="B108" s="210">
        <v>405</v>
      </c>
      <c r="C108" s="134" t="s">
        <v>237</v>
      </c>
      <c r="D108" s="185">
        <f t="shared" si="18"/>
        <v>800</v>
      </c>
      <c r="E108" s="200">
        <f t="shared" si="11"/>
        <v>800</v>
      </c>
      <c r="F108" s="96" t="s">
        <v>13</v>
      </c>
      <c r="G108" s="99"/>
      <c r="H108" s="55"/>
      <c r="I108" s="54">
        <f t="shared" si="12"/>
        <v>800.2285714285715</v>
      </c>
      <c r="J108" s="62">
        <f t="shared" si="13"/>
        <v>800.2285714285715</v>
      </c>
      <c r="K108" s="64">
        <f t="shared" si="14"/>
        <v>800.2285714285715</v>
      </c>
      <c r="L108"/>
      <c r="M108" s="59">
        <v>778</v>
      </c>
      <c r="N108" s="60">
        <v>778</v>
      </c>
      <c r="O108" s="60">
        <v>778</v>
      </c>
      <c r="P108" s="11"/>
      <c r="Q108" s="21">
        <f t="shared" si="15"/>
        <v>740.952380952381</v>
      </c>
      <c r="R108" s="19">
        <f t="shared" si="16"/>
        <v>740.952380952381</v>
      </c>
      <c r="S108" s="19">
        <f t="shared" si="17"/>
        <v>740.952380952381</v>
      </c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s="1" customFormat="1" ht="17.25">
      <c r="A109" s="77" t="s">
        <v>7</v>
      </c>
      <c r="B109" s="210">
        <v>407</v>
      </c>
      <c r="C109" s="134" t="s">
        <v>314</v>
      </c>
      <c r="D109" s="185">
        <f t="shared" si="18"/>
        <v>1600</v>
      </c>
      <c r="E109" s="200">
        <f t="shared" si="11"/>
        <v>1600</v>
      </c>
      <c r="F109" s="96" t="s">
        <v>13</v>
      </c>
      <c r="G109" s="99"/>
      <c r="H109" s="55"/>
      <c r="I109" s="54">
        <f t="shared" si="12"/>
        <v>1600.457142857143</v>
      </c>
      <c r="J109" s="62">
        <f t="shared" si="13"/>
        <v>1600.457142857143</v>
      </c>
      <c r="K109" s="64">
        <f t="shared" si="14"/>
        <v>1600.457142857143</v>
      </c>
      <c r="L109"/>
      <c r="M109" s="59">
        <v>1556</v>
      </c>
      <c r="N109" s="60">
        <v>1556</v>
      </c>
      <c r="O109" s="60">
        <v>1556</v>
      </c>
      <c r="P109" s="11"/>
      <c r="Q109" s="21">
        <f t="shared" si="15"/>
        <v>1481.904761904762</v>
      </c>
      <c r="R109" s="19">
        <f t="shared" si="16"/>
        <v>1481.904761904762</v>
      </c>
      <c r="S109" s="19">
        <f t="shared" si="17"/>
        <v>1481.904761904762</v>
      </c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s="1" customFormat="1" ht="17.25">
      <c r="A110" s="77"/>
      <c r="B110" s="210">
        <v>409</v>
      </c>
      <c r="C110" s="134" t="s">
        <v>238</v>
      </c>
      <c r="D110" s="185">
        <f t="shared" si="18"/>
        <v>10000</v>
      </c>
      <c r="E110" s="200">
        <f t="shared" si="11"/>
        <v>10000</v>
      </c>
      <c r="F110" s="99" t="s">
        <v>69</v>
      </c>
      <c r="G110" s="99"/>
      <c r="H110" s="55"/>
      <c r="I110" s="54">
        <f t="shared" si="12"/>
        <v>10000.800000000001</v>
      </c>
      <c r="J110" s="62">
        <f t="shared" si="13"/>
        <v>10000.800000000001</v>
      </c>
      <c r="K110" s="64">
        <f t="shared" si="14"/>
        <v>10000.800000000001</v>
      </c>
      <c r="L110"/>
      <c r="M110" s="59">
        <v>9723</v>
      </c>
      <c r="N110" s="60">
        <v>9723</v>
      </c>
      <c r="O110" s="60">
        <v>9723</v>
      </c>
      <c r="P110" s="11"/>
      <c r="Q110" s="21">
        <f t="shared" si="15"/>
        <v>9260</v>
      </c>
      <c r="R110" s="19">
        <f t="shared" si="16"/>
        <v>9260</v>
      </c>
      <c r="S110" s="19">
        <f t="shared" si="17"/>
        <v>9260</v>
      </c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s="1" customFormat="1" ht="17.25">
      <c r="A111" s="77"/>
      <c r="B111" s="210">
        <v>418</v>
      </c>
      <c r="C111" s="156" t="s">
        <v>167</v>
      </c>
      <c r="D111" s="185">
        <f t="shared" si="18"/>
        <v>4210</v>
      </c>
      <c r="E111" s="200">
        <f t="shared" si="11"/>
        <v>4644</v>
      </c>
      <c r="F111" s="95" t="s">
        <v>13</v>
      </c>
      <c r="G111" s="106">
        <v>40274</v>
      </c>
      <c r="H111" s="48"/>
      <c r="I111" s="54">
        <f t="shared" si="12"/>
        <v>4217.142857142857</v>
      </c>
      <c r="J111" s="62">
        <f t="shared" si="13"/>
        <v>4644</v>
      </c>
      <c r="K111" s="64">
        <f t="shared" si="14"/>
        <v>3908.5714285714284</v>
      </c>
      <c r="L111"/>
      <c r="M111" s="20">
        <v>4100</v>
      </c>
      <c r="N111" s="17">
        <v>4515</v>
      </c>
      <c r="O111" s="17">
        <v>3800</v>
      </c>
      <c r="P111" s="11"/>
      <c r="Q111" s="21">
        <f t="shared" si="15"/>
        <v>3904.7619047619046</v>
      </c>
      <c r="R111" s="19">
        <f t="shared" si="16"/>
        <v>4300</v>
      </c>
      <c r="S111" s="19">
        <f t="shared" si="17"/>
        <v>3619.047619047619</v>
      </c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1" customFormat="1" ht="17.25">
      <c r="A112" s="77" t="s">
        <v>4</v>
      </c>
      <c r="B112" s="131">
        <v>419</v>
      </c>
      <c r="C112" s="156" t="s">
        <v>86</v>
      </c>
      <c r="D112" s="185">
        <f t="shared" si="18"/>
        <v>1850</v>
      </c>
      <c r="E112" s="200">
        <f t="shared" si="11"/>
        <v>3240</v>
      </c>
      <c r="F112" s="95" t="s">
        <v>13</v>
      </c>
      <c r="G112" s="106">
        <v>39225</v>
      </c>
      <c r="H112" s="48"/>
      <c r="I112" s="54">
        <f t="shared" si="12"/>
        <v>1851.4285714285716</v>
      </c>
      <c r="J112" s="62">
        <f t="shared" si="13"/>
        <v>3240</v>
      </c>
      <c r="K112" s="64">
        <f t="shared" si="14"/>
        <v>1645.7142857142858</v>
      </c>
      <c r="L112"/>
      <c r="M112" s="20">
        <v>1800</v>
      </c>
      <c r="N112" s="17">
        <v>3150</v>
      </c>
      <c r="O112" s="17">
        <v>1600</v>
      </c>
      <c r="P112" s="11"/>
      <c r="Q112" s="21">
        <f t="shared" si="15"/>
        <v>1714.2857142857142</v>
      </c>
      <c r="R112" s="19">
        <f t="shared" si="16"/>
        <v>3000</v>
      </c>
      <c r="S112" s="19">
        <f t="shared" si="17"/>
        <v>1523.8095238095239</v>
      </c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s="1" customFormat="1" ht="17.25">
      <c r="A113" s="77"/>
      <c r="B113" s="131">
        <v>421</v>
      </c>
      <c r="C113" s="156" t="s">
        <v>87</v>
      </c>
      <c r="D113" s="185">
        <f t="shared" si="18"/>
        <v>640</v>
      </c>
      <c r="E113" s="200">
        <f t="shared" si="11"/>
        <v>756</v>
      </c>
      <c r="F113" s="95" t="s">
        <v>13</v>
      </c>
      <c r="G113" s="106">
        <v>39527</v>
      </c>
      <c r="H113" s="48"/>
      <c r="I113" s="54">
        <f t="shared" si="12"/>
        <v>648</v>
      </c>
      <c r="J113" s="62">
        <f t="shared" si="13"/>
        <v>756</v>
      </c>
      <c r="K113" s="64">
        <f t="shared" si="14"/>
        <v>540</v>
      </c>
      <c r="L113"/>
      <c r="M113" s="20">
        <v>630</v>
      </c>
      <c r="N113" s="17">
        <v>735</v>
      </c>
      <c r="O113" s="17">
        <v>525</v>
      </c>
      <c r="P113" s="11"/>
      <c r="Q113" s="21">
        <f t="shared" si="15"/>
        <v>600</v>
      </c>
      <c r="R113" s="19">
        <f t="shared" si="16"/>
        <v>700</v>
      </c>
      <c r="S113" s="19">
        <f t="shared" si="17"/>
        <v>500</v>
      </c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s="1" customFormat="1" ht="17.25">
      <c r="A114" s="77"/>
      <c r="B114" s="131">
        <v>422</v>
      </c>
      <c r="C114" s="134" t="s">
        <v>226</v>
      </c>
      <c r="D114" s="185">
        <f t="shared" si="18"/>
        <v>270</v>
      </c>
      <c r="E114" s="200">
        <f t="shared" si="11"/>
        <v>324</v>
      </c>
      <c r="F114" s="99" t="s">
        <v>13</v>
      </c>
      <c r="G114" s="108">
        <v>41579</v>
      </c>
      <c r="H114" s="50"/>
      <c r="I114" s="54">
        <f t="shared" si="12"/>
        <v>277.7142857142857</v>
      </c>
      <c r="J114" s="62">
        <f t="shared" si="13"/>
        <v>324</v>
      </c>
      <c r="K114" s="64">
        <f t="shared" si="14"/>
        <v>246.85714285714286</v>
      </c>
      <c r="L114"/>
      <c r="M114" s="20">
        <v>270</v>
      </c>
      <c r="N114" s="23">
        <v>315</v>
      </c>
      <c r="O114" s="23">
        <v>240</v>
      </c>
      <c r="P114" s="11"/>
      <c r="Q114" s="21">
        <f t="shared" si="15"/>
        <v>257.1428571428571</v>
      </c>
      <c r="R114" s="19">
        <f t="shared" si="16"/>
        <v>300</v>
      </c>
      <c r="S114" s="19">
        <f t="shared" si="17"/>
        <v>228.57142857142856</v>
      </c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2" s="1" customFormat="1" ht="17.25">
      <c r="A115" s="77"/>
      <c r="B115" s="131">
        <v>431</v>
      </c>
      <c r="C115" s="134" t="s">
        <v>252</v>
      </c>
      <c r="D115" s="185">
        <v>540</v>
      </c>
      <c r="E115" s="200">
        <v>1080</v>
      </c>
      <c r="F115" s="99" t="s">
        <v>251</v>
      </c>
      <c r="G115" s="113">
        <v>41955</v>
      </c>
      <c r="H115" s="50"/>
      <c r="I115" s="54"/>
      <c r="J115" s="62"/>
      <c r="K115" s="64"/>
      <c r="L115"/>
      <c r="M115" s="20"/>
      <c r="N115" s="23"/>
      <c r="O115" s="23"/>
      <c r="P115" s="11"/>
      <c r="Q115" s="21"/>
      <c r="R115" s="19"/>
      <c r="S115" s="19">
        <v>389</v>
      </c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3" s="1" customFormat="1" ht="17.25">
      <c r="A116" s="77"/>
      <c r="B116" s="131">
        <v>411</v>
      </c>
      <c r="C116" s="156" t="s">
        <v>88</v>
      </c>
      <c r="D116" s="185">
        <f t="shared" si="18"/>
        <v>1540</v>
      </c>
      <c r="E116" s="200">
        <f t="shared" si="11"/>
        <v>1851</v>
      </c>
      <c r="F116" s="95" t="s">
        <v>13</v>
      </c>
      <c r="G116" s="95"/>
      <c r="H116" s="9"/>
      <c r="I116" s="54">
        <f t="shared" si="12"/>
        <v>1542.857142857143</v>
      </c>
      <c r="J116" s="62">
        <f t="shared" si="13"/>
        <v>1851.4285714285716</v>
      </c>
      <c r="K116" s="64">
        <f t="shared" si="14"/>
        <v>1337.142857142857</v>
      </c>
      <c r="L116"/>
      <c r="M116" s="20">
        <v>1500</v>
      </c>
      <c r="N116" s="17">
        <v>1800</v>
      </c>
      <c r="O116" s="17">
        <v>1300</v>
      </c>
      <c r="P116" s="11"/>
      <c r="Q116" s="21">
        <f t="shared" si="15"/>
        <v>1428.5714285714284</v>
      </c>
      <c r="R116" s="19">
        <f t="shared" si="16"/>
        <v>1714.2857142857142</v>
      </c>
      <c r="S116" s="19">
        <f t="shared" si="17"/>
        <v>1238.095238095238</v>
      </c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s="1" customFormat="1" ht="17.25">
      <c r="A117" s="77"/>
      <c r="B117" s="131">
        <v>413</v>
      </c>
      <c r="C117" s="156" t="s">
        <v>89</v>
      </c>
      <c r="D117" s="185">
        <f t="shared" si="18"/>
        <v>1250</v>
      </c>
      <c r="E117" s="200">
        <f t="shared" si="11"/>
        <v>1572</v>
      </c>
      <c r="F117" s="96" t="s">
        <v>13</v>
      </c>
      <c r="G117" s="95"/>
      <c r="H117" s="9"/>
      <c r="I117" s="54">
        <f t="shared" si="12"/>
        <v>1257.9428571428573</v>
      </c>
      <c r="J117" s="62">
        <f t="shared" si="13"/>
        <v>1572.6857142857143</v>
      </c>
      <c r="K117" s="64">
        <f t="shared" si="14"/>
        <v>1153.0285714285712</v>
      </c>
      <c r="L117"/>
      <c r="M117" s="20">
        <v>1223</v>
      </c>
      <c r="N117" s="17">
        <v>1529</v>
      </c>
      <c r="O117" s="17">
        <v>1121</v>
      </c>
      <c r="P117" s="11"/>
      <c r="Q117" s="21">
        <f t="shared" si="15"/>
        <v>1164.7619047619048</v>
      </c>
      <c r="R117" s="19">
        <f t="shared" si="16"/>
        <v>1456.1904761904761</v>
      </c>
      <c r="S117" s="19">
        <f t="shared" si="17"/>
        <v>1067.6190476190475</v>
      </c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" customFormat="1" ht="17.25">
      <c r="A118" s="77" t="s">
        <v>5</v>
      </c>
      <c r="B118" s="131">
        <v>414</v>
      </c>
      <c r="C118" s="156" t="s">
        <v>90</v>
      </c>
      <c r="D118" s="185">
        <f t="shared" si="18"/>
        <v>1250</v>
      </c>
      <c r="E118" s="200">
        <f t="shared" si="11"/>
        <v>1572</v>
      </c>
      <c r="F118" s="95" t="s">
        <v>13</v>
      </c>
      <c r="G118" s="95"/>
      <c r="H118" s="9"/>
      <c r="I118" s="54">
        <f t="shared" si="12"/>
        <v>1257.9428571428573</v>
      </c>
      <c r="J118" s="62">
        <f t="shared" si="13"/>
        <v>1572.6857142857143</v>
      </c>
      <c r="K118" s="64">
        <f t="shared" si="14"/>
        <v>1153.0285714285712</v>
      </c>
      <c r="L118"/>
      <c r="M118" s="20">
        <v>1223</v>
      </c>
      <c r="N118" s="17">
        <v>1529</v>
      </c>
      <c r="O118" s="17">
        <v>1121</v>
      </c>
      <c r="P118" s="11"/>
      <c r="Q118" s="21">
        <f t="shared" si="15"/>
        <v>1164.7619047619048</v>
      </c>
      <c r="R118" s="19">
        <f t="shared" si="16"/>
        <v>1456.1904761904761</v>
      </c>
      <c r="S118" s="19">
        <f t="shared" si="17"/>
        <v>1067.6190476190475</v>
      </c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" customFormat="1" ht="17.25">
      <c r="A119" s="77"/>
      <c r="B119" s="131">
        <v>415</v>
      </c>
      <c r="C119" s="156" t="s">
        <v>91</v>
      </c>
      <c r="D119" s="185">
        <f t="shared" si="18"/>
        <v>1250</v>
      </c>
      <c r="E119" s="200">
        <f t="shared" si="11"/>
        <v>1572</v>
      </c>
      <c r="F119" s="96" t="s">
        <v>13</v>
      </c>
      <c r="G119" s="95"/>
      <c r="H119" s="9"/>
      <c r="I119" s="54">
        <f t="shared" si="12"/>
        <v>1257.9428571428573</v>
      </c>
      <c r="J119" s="62">
        <f t="shared" si="13"/>
        <v>1572.6857142857143</v>
      </c>
      <c r="K119" s="64">
        <f t="shared" si="14"/>
        <v>1153.0285714285712</v>
      </c>
      <c r="L119"/>
      <c r="M119" s="20">
        <v>1223</v>
      </c>
      <c r="N119" s="17">
        <v>1529</v>
      </c>
      <c r="O119" s="17">
        <v>1121</v>
      </c>
      <c r="P119" s="11"/>
      <c r="Q119" s="21">
        <f t="shared" si="15"/>
        <v>1164.7619047619048</v>
      </c>
      <c r="R119" s="19">
        <f t="shared" si="16"/>
        <v>1456.1904761904761</v>
      </c>
      <c r="S119" s="19">
        <f t="shared" si="17"/>
        <v>1067.6190476190475</v>
      </c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" customFormat="1" ht="17.25">
      <c r="A120" s="77"/>
      <c r="B120" s="131">
        <v>416</v>
      </c>
      <c r="C120" s="156" t="s">
        <v>92</v>
      </c>
      <c r="D120" s="185">
        <f t="shared" si="18"/>
        <v>1570</v>
      </c>
      <c r="E120" s="200">
        <f t="shared" si="11"/>
        <v>1887</v>
      </c>
      <c r="F120" s="95" t="s">
        <v>13</v>
      </c>
      <c r="G120" s="95"/>
      <c r="H120" s="9"/>
      <c r="I120" s="54">
        <f t="shared" si="12"/>
        <v>1572.6857142857143</v>
      </c>
      <c r="J120" s="62">
        <f t="shared" si="13"/>
        <v>1887.4285714285713</v>
      </c>
      <c r="K120" s="64">
        <f t="shared" si="14"/>
        <v>1467.7714285714287</v>
      </c>
      <c r="L120"/>
      <c r="M120" s="20">
        <v>1529</v>
      </c>
      <c r="N120" s="17">
        <v>1835</v>
      </c>
      <c r="O120" s="17">
        <v>1427</v>
      </c>
      <c r="P120" s="11"/>
      <c r="Q120" s="21">
        <f t="shared" si="15"/>
        <v>1456.1904761904761</v>
      </c>
      <c r="R120" s="19">
        <f t="shared" si="16"/>
        <v>1747.6190476190475</v>
      </c>
      <c r="S120" s="19">
        <f t="shared" si="17"/>
        <v>1359.047619047619</v>
      </c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1" customFormat="1" ht="17.25">
      <c r="A121" s="77"/>
      <c r="B121" s="216">
        <v>417</v>
      </c>
      <c r="C121" s="156" t="s">
        <v>93</v>
      </c>
      <c r="D121" s="185">
        <f t="shared" si="18"/>
        <v>1570</v>
      </c>
      <c r="E121" s="200">
        <f t="shared" si="11"/>
        <v>1887</v>
      </c>
      <c r="F121" s="95" t="s">
        <v>13</v>
      </c>
      <c r="G121" s="95"/>
      <c r="H121" s="9"/>
      <c r="I121" s="54">
        <f t="shared" si="12"/>
        <v>1572.6857142857143</v>
      </c>
      <c r="J121" s="62">
        <f t="shared" si="13"/>
        <v>1887.4285714285713</v>
      </c>
      <c r="K121" s="64">
        <f t="shared" si="14"/>
        <v>1467.7714285714287</v>
      </c>
      <c r="L121"/>
      <c r="M121" s="20">
        <v>1529</v>
      </c>
      <c r="N121" s="17">
        <v>1835</v>
      </c>
      <c r="O121" s="17">
        <v>1427</v>
      </c>
      <c r="P121" s="11"/>
      <c r="Q121" s="21">
        <f t="shared" si="15"/>
        <v>1456.1904761904761</v>
      </c>
      <c r="R121" s="19">
        <f>SUM(N121/1.05)</f>
        <v>1747.6190476190475</v>
      </c>
      <c r="S121" s="19">
        <f>SUM(O121/1.05)</f>
        <v>1359.047619047619</v>
      </c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s="1" customFormat="1" ht="17.25">
      <c r="A122" s="77"/>
      <c r="B122" s="216">
        <v>432</v>
      </c>
      <c r="C122" s="156" t="s">
        <v>291</v>
      </c>
      <c r="D122" s="185">
        <v>1510</v>
      </c>
      <c r="E122" s="200">
        <v>2160</v>
      </c>
      <c r="F122" s="95" t="s">
        <v>13</v>
      </c>
      <c r="G122" s="95" t="s">
        <v>255</v>
      </c>
      <c r="H122" s="9"/>
      <c r="I122" s="54"/>
      <c r="J122" s="62"/>
      <c r="K122" s="64"/>
      <c r="L122"/>
      <c r="M122" s="20"/>
      <c r="N122" s="17"/>
      <c r="O122" s="17"/>
      <c r="P122" s="11"/>
      <c r="Q122" s="21"/>
      <c r="R122" s="19"/>
      <c r="S122" s="19">
        <v>1300</v>
      </c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s="1" customFormat="1" ht="17.25">
      <c r="A123" s="77"/>
      <c r="B123" s="216">
        <v>433</v>
      </c>
      <c r="C123" s="156" t="s">
        <v>290</v>
      </c>
      <c r="D123" s="185">
        <v>1510</v>
      </c>
      <c r="E123" s="200">
        <v>2160</v>
      </c>
      <c r="F123" s="95" t="s">
        <v>13</v>
      </c>
      <c r="G123" s="95" t="s">
        <v>255</v>
      </c>
      <c r="H123" s="9"/>
      <c r="I123" s="54"/>
      <c r="J123" s="62"/>
      <c r="K123" s="64"/>
      <c r="L123"/>
      <c r="M123" s="20"/>
      <c r="N123" s="17"/>
      <c r="O123" s="17"/>
      <c r="P123" s="11"/>
      <c r="Q123" s="21"/>
      <c r="R123" s="19"/>
      <c r="S123" s="19">
        <v>1300</v>
      </c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 ht="17.25">
      <c r="A124" s="77" t="s">
        <v>3</v>
      </c>
      <c r="B124" s="216">
        <v>426</v>
      </c>
      <c r="C124" s="156" t="s">
        <v>150</v>
      </c>
      <c r="D124" s="185">
        <f aca="true" t="shared" si="19" ref="D124:D143">ROUNDDOWN(I124,-1)</f>
        <v>1230</v>
      </c>
      <c r="E124" s="200">
        <f t="shared" si="11"/>
        <v>1404</v>
      </c>
      <c r="F124" s="95" t="s">
        <v>13</v>
      </c>
      <c r="G124" s="89"/>
      <c r="H124" s="9"/>
      <c r="I124" s="54">
        <f t="shared" si="12"/>
        <v>1234.2857142857144</v>
      </c>
      <c r="J124" s="62">
        <f t="shared" si="13"/>
        <v>1404</v>
      </c>
      <c r="K124" s="64">
        <f t="shared" si="14"/>
        <v>1131.4285714285713</v>
      </c>
      <c r="L124"/>
      <c r="M124" s="20">
        <v>1200</v>
      </c>
      <c r="N124" s="17">
        <v>1365</v>
      </c>
      <c r="O124" s="17">
        <v>1100</v>
      </c>
      <c r="P124" s="11"/>
      <c r="Q124" s="21">
        <f t="shared" si="15"/>
        <v>1142.857142857143</v>
      </c>
      <c r="R124" s="19">
        <f t="shared" si="16"/>
        <v>1300</v>
      </c>
      <c r="S124" s="19">
        <f t="shared" si="17"/>
        <v>1047.6190476190475</v>
      </c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s="1" customFormat="1" ht="17.25">
      <c r="A125" s="77"/>
      <c r="B125" s="216">
        <v>427</v>
      </c>
      <c r="C125" s="156" t="s">
        <v>184</v>
      </c>
      <c r="D125" s="185">
        <f t="shared" si="19"/>
        <v>1230</v>
      </c>
      <c r="E125" s="184">
        <f t="shared" si="11"/>
        <v>1404</v>
      </c>
      <c r="F125" s="89" t="s">
        <v>13</v>
      </c>
      <c r="G125" s="89"/>
      <c r="H125" s="9"/>
      <c r="I125" s="54">
        <f t="shared" si="12"/>
        <v>1234.2857142857144</v>
      </c>
      <c r="J125" s="62">
        <f t="shared" si="13"/>
        <v>1404</v>
      </c>
      <c r="K125" s="64">
        <f t="shared" si="14"/>
        <v>1131.4285714285713</v>
      </c>
      <c r="L125"/>
      <c r="M125" s="20">
        <v>1200</v>
      </c>
      <c r="N125" s="17">
        <v>1365</v>
      </c>
      <c r="O125" s="17">
        <v>1100</v>
      </c>
      <c r="P125" s="11"/>
      <c r="Q125" s="21">
        <f t="shared" si="15"/>
        <v>1142.857142857143</v>
      </c>
      <c r="R125" s="19">
        <f t="shared" si="16"/>
        <v>1300</v>
      </c>
      <c r="S125" s="19">
        <f t="shared" si="17"/>
        <v>1047.6190476190475</v>
      </c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s="1" customFormat="1" ht="17.25">
      <c r="A126" s="77"/>
      <c r="B126" s="216">
        <v>428</v>
      </c>
      <c r="C126" s="156" t="s">
        <v>198</v>
      </c>
      <c r="D126" s="185">
        <f t="shared" si="19"/>
        <v>510</v>
      </c>
      <c r="E126" s="184">
        <f t="shared" si="11"/>
        <v>864</v>
      </c>
      <c r="F126" s="89" t="s">
        <v>13</v>
      </c>
      <c r="G126" s="98"/>
      <c r="H126" s="9"/>
      <c r="I126" s="54">
        <f t="shared" si="12"/>
        <v>514.2857142857142</v>
      </c>
      <c r="J126" s="62">
        <f t="shared" si="13"/>
        <v>864</v>
      </c>
      <c r="K126" s="64">
        <f t="shared" si="14"/>
        <v>462.8571428571429</v>
      </c>
      <c r="L126"/>
      <c r="M126" s="20">
        <v>500</v>
      </c>
      <c r="N126" s="29">
        <v>840</v>
      </c>
      <c r="O126" s="29">
        <v>450</v>
      </c>
      <c r="P126" s="11"/>
      <c r="Q126" s="21">
        <f t="shared" si="15"/>
        <v>476.19047619047615</v>
      </c>
      <c r="R126" s="19">
        <f t="shared" si="16"/>
        <v>800</v>
      </c>
      <c r="S126" s="19">
        <f t="shared" si="17"/>
        <v>428.57142857142856</v>
      </c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1" customFormat="1" ht="17.25">
      <c r="A127" s="77"/>
      <c r="B127" s="216">
        <v>429</v>
      </c>
      <c r="C127" s="156" t="s">
        <v>199</v>
      </c>
      <c r="D127" s="185">
        <f t="shared" si="19"/>
        <v>510</v>
      </c>
      <c r="E127" s="184">
        <f t="shared" si="11"/>
        <v>864</v>
      </c>
      <c r="F127" s="89" t="s">
        <v>13</v>
      </c>
      <c r="G127" s="92"/>
      <c r="H127" s="9"/>
      <c r="I127" s="54">
        <f t="shared" si="12"/>
        <v>514.2857142857142</v>
      </c>
      <c r="J127" s="62">
        <f t="shared" si="13"/>
        <v>864</v>
      </c>
      <c r="K127" s="64">
        <f t="shared" si="14"/>
        <v>462.8571428571429</v>
      </c>
      <c r="L127"/>
      <c r="M127" s="20">
        <v>500</v>
      </c>
      <c r="N127" s="27">
        <v>840</v>
      </c>
      <c r="O127" s="27">
        <v>450</v>
      </c>
      <c r="P127" s="11"/>
      <c r="Q127" s="21">
        <f t="shared" si="15"/>
        <v>476.19047619047615</v>
      </c>
      <c r="R127" s="19">
        <f t="shared" si="16"/>
        <v>800</v>
      </c>
      <c r="S127" s="19">
        <f t="shared" si="17"/>
        <v>428.57142857142856</v>
      </c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" customFormat="1" ht="17.25">
      <c r="A128" s="77"/>
      <c r="B128" s="216">
        <v>430</v>
      </c>
      <c r="C128" s="156" t="s">
        <v>200</v>
      </c>
      <c r="D128" s="185">
        <f t="shared" si="19"/>
        <v>510</v>
      </c>
      <c r="E128" s="184">
        <f t="shared" si="11"/>
        <v>864</v>
      </c>
      <c r="F128" s="89" t="s">
        <v>13</v>
      </c>
      <c r="G128" s="89"/>
      <c r="H128" s="9"/>
      <c r="I128" s="54">
        <f t="shared" si="12"/>
        <v>514.2857142857142</v>
      </c>
      <c r="J128" s="62">
        <f t="shared" si="13"/>
        <v>864</v>
      </c>
      <c r="K128" s="64">
        <f t="shared" si="14"/>
        <v>462.8571428571429</v>
      </c>
      <c r="L128"/>
      <c r="M128" s="20">
        <v>500</v>
      </c>
      <c r="N128" s="17">
        <v>840</v>
      </c>
      <c r="O128" s="17">
        <v>450</v>
      </c>
      <c r="P128" s="11"/>
      <c r="Q128" s="21">
        <f t="shared" si="15"/>
        <v>476.19047619047615</v>
      </c>
      <c r="R128" s="19">
        <f t="shared" si="16"/>
        <v>800</v>
      </c>
      <c r="S128" s="19">
        <f t="shared" si="17"/>
        <v>428.57142857142856</v>
      </c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" customFormat="1" ht="17.25">
      <c r="A129" s="77"/>
      <c r="B129" s="131">
        <v>436</v>
      </c>
      <c r="C129" s="157" t="s">
        <v>265</v>
      </c>
      <c r="D129" s="201">
        <v>600</v>
      </c>
      <c r="E129" s="201">
        <v>754</v>
      </c>
      <c r="F129" s="89" t="s">
        <v>13</v>
      </c>
      <c r="G129" s="95" t="s">
        <v>269</v>
      </c>
      <c r="H129" s="9"/>
      <c r="I129" s="54"/>
      <c r="J129" s="62"/>
      <c r="K129" s="64"/>
      <c r="L129"/>
      <c r="M129" s="20"/>
      <c r="N129" s="17"/>
      <c r="O129" s="17"/>
      <c r="P129" s="11"/>
      <c r="Q129" s="21"/>
      <c r="R129" s="19"/>
      <c r="S129" s="19">
        <v>510</v>
      </c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" customFormat="1" ht="17.25">
      <c r="A130" s="77"/>
      <c r="B130" s="131">
        <v>437</v>
      </c>
      <c r="C130" s="158" t="s">
        <v>266</v>
      </c>
      <c r="D130" s="184">
        <v>600</v>
      </c>
      <c r="E130" s="184">
        <v>754</v>
      </c>
      <c r="F130" s="89" t="s">
        <v>13</v>
      </c>
      <c r="G130" s="95" t="s">
        <v>269</v>
      </c>
      <c r="H130" s="9"/>
      <c r="I130" s="54"/>
      <c r="J130" s="62"/>
      <c r="K130" s="64"/>
      <c r="L130"/>
      <c r="M130" s="20"/>
      <c r="N130" s="17"/>
      <c r="O130" s="17"/>
      <c r="P130" s="11"/>
      <c r="Q130" s="21"/>
      <c r="R130" s="19"/>
      <c r="S130" s="19">
        <v>510</v>
      </c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s="1" customFormat="1" ht="17.25">
      <c r="A131" s="77"/>
      <c r="B131" s="131">
        <v>438</v>
      </c>
      <c r="C131" s="158" t="s">
        <v>267</v>
      </c>
      <c r="D131" s="184">
        <v>600</v>
      </c>
      <c r="E131" s="184">
        <v>754</v>
      </c>
      <c r="F131" s="89" t="s">
        <v>13</v>
      </c>
      <c r="G131" s="95" t="s">
        <v>269</v>
      </c>
      <c r="H131" s="9"/>
      <c r="I131" s="54"/>
      <c r="J131" s="62"/>
      <c r="K131" s="64"/>
      <c r="L131"/>
      <c r="M131" s="20"/>
      <c r="N131" s="17"/>
      <c r="O131" s="17"/>
      <c r="P131" s="11"/>
      <c r="Q131" s="21"/>
      <c r="R131" s="19"/>
      <c r="S131" s="19">
        <v>510</v>
      </c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s="1" customFormat="1" ht="17.25">
      <c r="A132" s="77"/>
      <c r="B132" s="131">
        <v>439</v>
      </c>
      <c r="C132" s="156" t="s">
        <v>268</v>
      </c>
      <c r="D132" s="184">
        <v>600</v>
      </c>
      <c r="E132" s="184">
        <v>754</v>
      </c>
      <c r="F132" s="89" t="s">
        <v>13</v>
      </c>
      <c r="G132" s="89" t="s">
        <v>269</v>
      </c>
      <c r="H132" s="9"/>
      <c r="I132" s="54"/>
      <c r="J132" s="62"/>
      <c r="K132" s="64"/>
      <c r="L132"/>
      <c r="M132" s="20"/>
      <c r="N132" s="17"/>
      <c r="O132" s="17"/>
      <c r="P132" s="11"/>
      <c r="Q132" s="21"/>
      <c r="R132" s="19"/>
      <c r="S132" s="19">
        <v>510</v>
      </c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s="1" customFormat="1" ht="17.25">
      <c r="A133" s="77"/>
      <c r="B133" s="131">
        <v>440</v>
      </c>
      <c r="C133" s="157" t="s">
        <v>270</v>
      </c>
      <c r="D133" s="201">
        <v>580</v>
      </c>
      <c r="E133" s="201">
        <v>734</v>
      </c>
      <c r="F133" s="92" t="s">
        <v>13</v>
      </c>
      <c r="G133" s="114" t="s">
        <v>272</v>
      </c>
      <c r="H133" s="9"/>
      <c r="I133" s="54"/>
      <c r="J133" s="62"/>
      <c r="K133" s="64"/>
      <c r="L133"/>
      <c r="M133" s="20"/>
      <c r="N133" s="17"/>
      <c r="O133" s="17"/>
      <c r="P133" s="11"/>
      <c r="Q133" s="21"/>
      <c r="R133" s="19"/>
      <c r="S133" s="19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s="1" customFormat="1" ht="17.25">
      <c r="A134" s="77"/>
      <c r="B134" s="131">
        <v>441</v>
      </c>
      <c r="C134" s="156" t="s">
        <v>271</v>
      </c>
      <c r="D134" s="184">
        <v>570</v>
      </c>
      <c r="E134" s="184">
        <v>724</v>
      </c>
      <c r="F134" s="89" t="s">
        <v>13</v>
      </c>
      <c r="G134" s="95" t="s">
        <v>272</v>
      </c>
      <c r="H134" s="9"/>
      <c r="I134" s="54"/>
      <c r="J134" s="62"/>
      <c r="K134" s="64"/>
      <c r="L134"/>
      <c r="M134" s="20"/>
      <c r="N134" s="17"/>
      <c r="O134" s="17"/>
      <c r="P134" s="11"/>
      <c r="Q134" s="21"/>
      <c r="R134" s="19"/>
      <c r="S134" s="19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s="1" customFormat="1" ht="17.25">
      <c r="A135" s="77"/>
      <c r="B135" s="216">
        <v>244</v>
      </c>
      <c r="C135" s="159" t="s">
        <v>210</v>
      </c>
      <c r="D135" s="197">
        <f t="shared" si="19"/>
        <v>970</v>
      </c>
      <c r="E135" s="189">
        <f aca="true" t="shared" si="20" ref="E135:E178">ROUNDDOWN(J135,0)</f>
        <v>1296</v>
      </c>
      <c r="F135" s="90" t="s">
        <v>13</v>
      </c>
      <c r="G135" s="105">
        <v>41432</v>
      </c>
      <c r="H135" s="47"/>
      <c r="I135" s="54">
        <f aca="true" t="shared" si="21" ref="I135:I178">SUM(Q135*1.08)</f>
        <v>972.0000000000001</v>
      </c>
      <c r="J135" s="62">
        <f aca="true" t="shared" si="22" ref="J135:J178">SUM(R135*1.08)</f>
        <v>1296</v>
      </c>
      <c r="K135" s="64">
        <f aca="true" t="shared" si="23" ref="K135:K178">SUM(S135*1.08)</f>
        <v>864</v>
      </c>
      <c r="L135"/>
      <c r="M135" s="20">
        <v>945</v>
      </c>
      <c r="N135" s="17">
        <v>1260</v>
      </c>
      <c r="O135" s="17">
        <v>840</v>
      </c>
      <c r="P135" s="11"/>
      <c r="Q135" s="21">
        <f aca="true" t="shared" si="24" ref="Q135:Q178">SUM(M135/1.05)</f>
        <v>900</v>
      </c>
      <c r="R135" s="19">
        <f aca="true" t="shared" si="25" ref="R135:R178">SUM(N135/1.05)</f>
        <v>1200</v>
      </c>
      <c r="S135" s="19">
        <f aca="true" t="shared" si="26" ref="S135:S178">SUM(O135/1.05)</f>
        <v>800</v>
      </c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s="1" customFormat="1" ht="17.25">
      <c r="A136" s="77"/>
      <c r="B136" s="216">
        <v>245</v>
      </c>
      <c r="C136" s="156" t="s">
        <v>211</v>
      </c>
      <c r="D136" s="185">
        <f t="shared" si="19"/>
        <v>750</v>
      </c>
      <c r="E136" s="184">
        <f t="shared" si="20"/>
        <v>972</v>
      </c>
      <c r="F136" s="89" t="s">
        <v>13</v>
      </c>
      <c r="G136" s="106">
        <v>41432</v>
      </c>
      <c r="H136" s="47"/>
      <c r="I136" s="54">
        <f t="shared" si="21"/>
        <v>756</v>
      </c>
      <c r="J136" s="62">
        <f t="shared" si="22"/>
        <v>972.0000000000001</v>
      </c>
      <c r="K136" s="64">
        <f t="shared" si="23"/>
        <v>648</v>
      </c>
      <c r="L136"/>
      <c r="M136" s="20">
        <v>735</v>
      </c>
      <c r="N136" s="17">
        <v>945</v>
      </c>
      <c r="O136" s="17">
        <v>630</v>
      </c>
      <c r="P136" s="11"/>
      <c r="Q136" s="21">
        <f t="shared" si="24"/>
        <v>700</v>
      </c>
      <c r="R136" s="19">
        <f t="shared" si="25"/>
        <v>900</v>
      </c>
      <c r="S136" s="19">
        <f t="shared" si="26"/>
        <v>600</v>
      </c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" customFormat="1" ht="17.25">
      <c r="A137" s="77"/>
      <c r="B137" s="216">
        <v>246</v>
      </c>
      <c r="C137" s="156" t="s">
        <v>212</v>
      </c>
      <c r="D137" s="185">
        <f t="shared" si="19"/>
        <v>750</v>
      </c>
      <c r="E137" s="184">
        <f t="shared" si="20"/>
        <v>972</v>
      </c>
      <c r="F137" s="89" t="s">
        <v>13</v>
      </c>
      <c r="G137" s="106">
        <v>41432</v>
      </c>
      <c r="H137" s="47"/>
      <c r="I137" s="54">
        <f t="shared" si="21"/>
        <v>756</v>
      </c>
      <c r="J137" s="62">
        <f t="shared" si="22"/>
        <v>972.0000000000001</v>
      </c>
      <c r="K137" s="64">
        <f t="shared" si="23"/>
        <v>648</v>
      </c>
      <c r="L137"/>
      <c r="M137" s="20">
        <v>735</v>
      </c>
      <c r="N137" s="17">
        <v>945</v>
      </c>
      <c r="O137" s="17">
        <v>630</v>
      </c>
      <c r="P137" s="11"/>
      <c r="Q137" s="21">
        <f t="shared" si="24"/>
        <v>700</v>
      </c>
      <c r="R137" s="19">
        <f t="shared" si="25"/>
        <v>900</v>
      </c>
      <c r="S137" s="19">
        <f t="shared" si="26"/>
        <v>600</v>
      </c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" customFormat="1" ht="17.25">
      <c r="A138" s="77"/>
      <c r="B138" s="216">
        <v>247</v>
      </c>
      <c r="C138" s="156" t="s">
        <v>213</v>
      </c>
      <c r="D138" s="185">
        <f t="shared" si="19"/>
        <v>750</v>
      </c>
      <c r="E138" s="184">
        <f t="shared" si="20"/>
        <v>972</v>
      </c>
      <c r="F138" s="89" t="s">
        <v>13</v>
      </c>
      <c r="G138" s="106">
        <v>41432</v>
      </c>
      <c r="H138" s="47"/>
      <c r="I138" s="54">
        <f t="shared" si="21"/>
        <v>756</v>
      </c>
      <c r="J138" s="62">
        <f t="shared" si="22"/>
        <v>972.0000000000001</v>
      </c>
      <c r="K138" s="64">
        <f t="shared" si="23"/>
        <v>648</v>
      </c>
      <c r="L138"/>
      <c r="M138" s="20">
        <v>735</v>
      </c>
      <c r="N138" s="17">
        <v>945</v>
      </c>
      <c r="O138" s="17">
        <v>630</v>
      </c>
      <c r="P138" s="11"/>
      <c r="Q138" s="21">
        <f t="shared" si="24"/>
        <v>700</v>
      </c>
      <c r="R138" s="19">
        <f t="shared" si="25"/>
        <v>900</v>
      </c>
      <c r="S138" s="19">
        <f t="shared" si="26"/>
        <v>600</v>
      </c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" customFormat="1" ht="17.25">
      <c r="A139" s="77"/>
      <c r="B139" s="216">
        <v>248</v>
      </c>
      <c r="C139" s="156" t="s">
        <v>214</v>
      </c>
      <c r="D139" s="185">
        <f t="shared" si="19"/>
        <v>750</v>
      </c>
      <c r="E139" s="184">
        <f t="shared" si="20"/>
        <v>972</v>
      </c>
      <c r="F139" s="89" t="s">
        <v>13</v>
      </c>
      <c r="G139" s="106">
        <v>41432</v>
      </c>
      <c r="H139" s="47"/>
      <c r="I139" s="54">
        <f t="shared" si="21"/>
        <v>756</v>
      </c>
      <c r="J139" s="62">
        <f t="shared" si="22"/>
        <v>972.0000000000001</v>
      </c>
      <c r="K139" s="64">
        <f t="shared" si="23"/>
        <v>648</v>
      </c>
      <c r="L139"/>
      <c r="M139" s="20">
        <v>735</v>
      </c>
      <c r="N139" s="17">
        <v>945</v>
      </c>
      <c r="O139" s="17">
        <v>630</v>
      </c>
      <c r="P139" s="11"/>
      <c r="Q139" s="21">
        <f t="shared" si="24"/>
        <v>700</v>
      </c>
      <c r="R139" s="19">
        <f t="shared" si="25"/>
        <v>900</v>
      </c>
      <c r="S139" s="19">
        <f t="shared" si="26"/>
        <v>600</v>
      </c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" customFormat="1" ht="17.25">
      <c r="A140" s="77"/>
      <c r="B140" s="216" t="s">
        <v>215</v>
      </c>
      <c r="C140" s="160" t="s">
        <v>219</v>
      </c>
      <c r="D140" s="185">
        <f t="shared" si="19"/>
        <v>1620</v>
      </c>
      <c r="E140" s="184">
        <f t="shared" si="20"/>
        <v>2160</v>
      </c>
      <c r="F140" s="92" t="s">
        <v>13</v>
      </c>
      <c r="G140" s="106">
        <v>41432</v>
      </c>
      <c r="H140" s="47"/>
      <c r="I140" s="54">
        <f t="shared" si="21"/>
        <v>1620</v>
      </c>
      <c r="J140" s="62">
        <f t="shared" si="22"/>
        <v>2160</v>
      </c>
      <c r="K140" s="64">
        <f t="shared" si="23"/>
        <v>1404</v>
      </c>
      <c r="L140"/>
      <c r="M140" s="20">
        <v>1575</v>
      </c>
      <c r="N140" s="29">
        <v>2100</v>
      </c>
      <c r="O140" s="29">
        <v>1365</v>
      </c>
      <c r="P140" s="11"/>
      <c r="Q140" s="21">
        <f t="shared" si="24"/>
        <v>1500</v>
      </c>
      <c r="R140" s="19">
        <f t="shared" si="25"/>
        <v>2000</v>
      </c>
      <c r="S140" s="19">
        <f t="shared" si="26"/>
        <v>1300</v>
      </c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s="1" customFormat="1" ht="17.25">
      <c r="A141" s="77"/>
      <c r="B141" s="216" t="s">
        <v>216</v>
      </c>
      <c r="C141" s="156" t="s">
        <v>220</v>
      </c>
      <c r="D141" s="185">
        <f t="shared" si="19"/>
        <v>1620</v>
      </c>
      <c r="E141" s="184">
        <f t="shared" si="20"/>
        <v>2160</v>
      </c>
      <c r="F141" s="89" t="s">
        <v>13</v>
      </c>
      <c r="G141" s="106">
        <v>41432</v>
      </c>
      <c r="H141" s="47"/>
      <c r="I141" s="54">
        <f t="shared" si="21"/>
        <v>1620</v>
      </c>
      <c r="J141" s="62">
        <f t="shared" si="22"/>
        <v>2160</v>
      </c>
      <c r="K141" s="64">
        <f t="shared" si="23"/>
        <v>1404</v>
      </c>
      <c r="L141"/>
      <c r="M141" s="20">
        <v>1575</v>
      </c>
      <c r="N141" s="17">
        <v>2100</v>
      </c>
      <c r="O141" s="17">
        <v>1365</v>
      </c>
      <c r="P141" s="11"/>
      <c r="Q141" s="21">
        <f t="shared" si="24"/>
        <v>1500</v>
      </c>
      <c r="R141" s="19">
        <f t="shared" si="25"/>
        <v>2000</v>
      </c>
      <c r="S141" s="19">
        <f t="shared" si="26"/>
        <v>1300</v>
      </c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s="1" customFormat="1" ht="17.25">
      <c r="A142" s="77"/>
      <c r="B142" s="216" t="s">
        <v>217</v>
      </c>
      <c r="C142" s="156" t="s">
        <v>221</v>
      </c>
      <c r="D142" s="185">
        <f t="shared" si="19"/>
        <v>1620</v>
      </c>
      <c r="E142" s="184">
        <f t="shared" si="20"/>
        <v>2160</v>
      </c>
      <c r="F142" s="89" t="s">
        <v>13</v>
      </c>
      <c r="G142" s="106">
        <v>41432</v>
      </c>
      <c r="H142" s="47"/>
      <c r="I142" s="54">
        <f t="shared" si="21"/>
        <v>1620</v>
      </c>
      <c r="J142" s="62">
        <f t="shared" si="22"/>
        <v>2160</v>
      </c>
      <c r="K142" s="64">
        <f t="shared" si="23"/>
        <v>1404</v>
      </c>
      <c r="L142"/>
      <c r="M142" s="20">
        <v>1575</v>
      </c>
      <c r="N142" s="17">
        <v>2100</v>
      </c>
      <c r="O142" s="17">
        <v>1365</v>
      </c>
      <c r="P142" s="11"/>
      <c r="Q142" s="21">
        <f t="shared" si="24"/>
        <v>1500</v>
      </c>
      <c r="R142" s="19">
        <f t="shared" si="25"/>
        <v>2000</v>
      </c>
      <c r="S142" s="19">
        <f t="shared" si="26"/>
        <v>1300</v>
      </c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s="1" customFormat="1" ht="18" thickBot="1">
      <c r="A143" s="82"/>
      <c r="B143" s="132" t="s">
        <v>218</v>
      </c>
      <c r="C143" s="161" t="s">
        <v>222</v>
      </c>
      <c r="D143" s="186">
        <f t="shared" si="19"/>
        <v>1620</v>
      </c>
      <c r="E143" s="195">
        <f t="shared" si="20"/>
        <v>2160</v>
      </c>
      <c r="F143" s="94" t="s">
        <v>13</v>
      </c>
      <c r="G143" s="109">
        <v>41432</v>
      </c>
      <c r="H143" s="47"/>
      <c r="I143" s="56">
        <f t="shared" si="21"/>
        <v>1620</v>
      </c>
      <c r="J143" s="62">
        <f t="shared" si="22"/>
        <v>2160</v>
      </c>
      <c r="K143" s="64">
        <f t="shared" si="23"/>
        <v>1404</v>
      </c>
      <c r="L143"/>
      <c r="M143" s="58">
        <v>1575</v>
      </c>
      <c r="N143" s="30">
        <v>2100</v>
      </c>
      <c r="O143" s="30">
        <v>1365</v>
      </c>
      <c r="P143" s="11"/>
      <c r="Q143" s="21">
        <f t="shared" si="24"/>
        <v>1500</v>
      </c>
      <c r="R143" s="19">
        <f t="shared" si="25"/>
        <v>2000</v>
      </c>
      <c r="S143" s="19">
        <f t="shared" si="26"/>
        <v>1300</v>
      </c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19" ht="17.25">
      <c r="A144" s="77" t="s">
        <v>37</v>
      </c>
      <c r="B144" s="218">
        <v>501</v>
      </c>
      <c r="C144" s="162" t="s">
        <v>114</v>
      </c>
      <c r="D144" s="202">
        <f aca="true" t="shared" si="27" ref="D144:D180">ROUNDDOWN(I144,0)</f>
        <v>98742</v>
      </c>
      <c r="E144" s="203">
        <f t="shared" si="20"/>
        <v>146777</v>
      </c>
      <c r="F144" s="90" t="s">
        <v>14</v>
      </c>
      <c r="G144" s="96"/>
      <c r="I144" s="57">
        <f t="shared" si="21"/>
        <v>98742.85714285714</v>
      </c>
      <c r="J144" s="62">
        <f t="shared" si="22"/>
        <v>146777.14285714284</v>
      </c>
      <c r="K144" s="64">
        <f t="shared" si="23"/>
        <v>92571.42857142858</v>
      </c>
      <c r="M144" s="16">
        <v>96000</v>
      </c>
      <c r="N144" s="22">
        <v>142700</v>
      </c>
      <c r="O144" s="25">
        <v>90000</v>
      </c>
      <c r="P144" s="11"/>
      <c r="Q144" s="21">
        <f t="shared" si="24"/>
        <v>91428.57142857142</v>
      </c>
      <c r="R144" s="19">
        <f t="shared" si="25"/>
        <v>135904.7619047619</v>
      </c>
      <c r="S144" s="19">
        <f t="shared" si="26"/>
        <v>85714.28571428571</v>
      </c>
    </row>
    <row r="145" spans="1:19" ht="17.25">
      <c r="A145" s="77"/>
      <c r="B145" s="218" t="s">
        <v>21</v>
      </c>
      <c r="C145" s="163" t="s">
        <v>115</v>
      </c>
      <c r="D145" s="184">
        <f t="shared" si="27"/>
        <v>17485</v>
      </c>
      <c r="E145" s="184">
        <f t="shared" si="20"/>
        <v>31371</v>
      </c>
      <c r="F145" s="89" t="s">
        <v>14</v>
      </c>
      <c r="G145" s="95"/>
      <c r="I145" s="54">
        <f t="shared" si="21"/>
        <v>17485.714285714286</v>
      </c>
      <c r="J145" s="62">
        <f t="shared" si="22"/>
        <v>31371.428571428572</v>
      </c>
      <c r="K145" s="64">
        <f t="shared" si="23"/>
        <v>15428.571428571428</v>
      </c>
      <c r="M145" s="20">
        <v>17000</v>
      </c>
      <c r="N145" s="17">
        <v>30500</v>
      </c>
      <c r="O145" s="26">
        <v>15000</v>
      </c>
      <c r="P145" s="11"/>
      <c r="Q145" s="21">
        <f t="shared" si="24"/>
        <v>16190.476190476189</v>
      </c>
      <c r="R145" s="19">
        <f t="shared" si="25"/>
        <v>29047.619047619046</v>
      </c>
      <c r="S145" s="19">
        <f t="shared" si="26"/>
        <v>14285.714285714284</v>
      </c>
    </row>
    <row r="146" spans="1:19" ht="17.25">
      <c r="A146" s="77" t="s">
        <v>280</v>
      </c>
      <c r="B146" s="218" t="s">
        <v>22</v>
      </c>
      <c r="C146" s="163" t="s">
        <v>116</v>
      </c>
      <c r="D146" s="184">
        <f t="shared" si="27"/>
        <v>17485</v>
      </c>
      <c r="E146" s="184">
        <f t="shared" si="20"/>
        <v>31371</v>
      </c>
      <c r="F146" s="89" t="s">
        <v>14</v>
      </c>
      <c r="G146" s="95"/>
      <c r="I146" s="54">
        <f t="shared" si="21"/>
        <v>17485.714285714286</v>
      </c>
      <c r="J146" s="62">
        <f t="shared" si="22"/>
        <v>31371.428571428572</v>
      </c>
      <c r="K146" s="64">
        <f t="shared" si="23"/>
        <v>15428.571428571428</v>
      </c>
      <c r="M146" s="20">
        <v>17000</v>
      </c>
      <c r="N146" s="17">
        <v>30500</v>
      </c>
      <c r="O146" s="26">
        <v>15000</v>
      </c>
      <c r="P146" s="11"/>
      <c r="Q146" s="21">
        <f t="shared" si="24"/>
        <v>16190.476190476189</v>
      </c>
      <c r="R146" s="19">
        <f t="shared" si="25"/>
        <v>29047.619047619046</v>
      </c>
      <c r="S146" s="19">
        <f t="shared" si="26"/>
        <v>14285.714285714284</v>
      </c>
    </row>
    <row r="147" spans="1:19" ht="17.25">
      <c r="A147" s="77" t="s">
        <v>37</v>
      </c>
      <c r="B147" s="218" t="s">
        <v>23</v>
      </c>
      <c r="C147" s="163" t="s">
        <v>117</v>
      </c>
      <c r="D147" s="184">
        <f t="shared" si="27"/>
        <v>17485</v>
      </c>
      <c r="E147" s="184">
        <f t="shared" si="20"/>
        <v>31371</v>
      </c>
      <c r="F147" s="89" t="s">
        <v>14</v>
      </c>
      <c r="G147" s="95"/>
      <c r="I147" s="54">
        <f t="shared" si="21"/>
        <v>17485.714285714286</v>
      </c>
      <c r="J147" s="62">
        <f t="shared" si="22"/>
        <v>31371.428571428572</v>
      </c>
      <c r="K147" s="64">
        <f t="shared" si="23"/>
        <v>15428.571428571428</v>
      </c>
      <c r="M147" s="20">
        <v>17000</v>
      </c>
      <c r="N147" s="17">
        <v>30500</v>
      </c>
      <c r="O147" s="26">
        <v>15000</v>
      </c>
      <c r="P147" s="11"/>
      <c r="Q147" s="21">
        <f t="shared" si="24"/>
        <v>16190.476190476189</v>
      </c>
      <c r="R147" s="19">
        <f t="shared" si="25"/>
        <v>29047.619047619046</v>
      </c>
      <c r="S147" s="19">
        <f t="shared" si="26"/>
        <v>14285.714285714284</v>
      </c>
    </row>
    <row r="148" spans="1:19" ht="17.25">
      <c r="A148" s="77"/>
      <c r="B148" s="218" t="s">
        <v>24</v>
      </c>
      <c r="C148" s="163" t="s">
        <v>118</v>
      </c>
      <c r="D148" s="184">
        <f t="shared" si="27"/>
        <v>17485</v>
      </c>
      <c r="E148" s="184">
        <f t="shared" si="20"/>
        <v>31371</v>
      </c>
      <c r="F148" s="89" t="s">
        <v>14</v>
      </c>
      <c r="G148" s="95"/>
      <c r="I148" s="54">
        <f t="shared" si="21"/>
        <v>17485.714285714286</v>
      </c>
      <c r="J148" s="62">
        <f t="shared" si="22"/>
        <v>31371.428571428572</v>
      </c>
      <c r="K148" s="64">
        <f t="shared" si="23"/>
        <v>15428.571428571428</v>
      </c>
      <c r="M148" s="20">
        <v>17000</v>
      </c>
      <c r="N148" s="17">
        <v>30500</v>
      </c>
      <c r="O148" s="26">
        <v>15000</v>
      </c>
      <c r="P148" s="11"/>
      <c r="Q148" s="21">
        <f t="shared" si="24"/>
        <v>16190.476190476189</v>
      </c>
      <c r="R148" s="19">
        <f t="shared" si="25"/>
        <v>29047.619047619046</v>
      </c>
      <c r="S148" s="19">
        <f t="shared" si="26"/>
        <v>14285.714285714284</v>
      </c>
    </row>
    <row r="149" spans="1:19" ht="17.25">
      <c r="A149" s="77"/>
      <c r="B149" s="218" t="s">
        <v>25</v>
      </c>
      <c r="C149" s="142" t="s">
        <v>119</v>
      </c>
      <c r="D149" s="184">
        <f t="shared" si="27"/>
        <v>20571</v>
      </c>
      <c r="E149" s="184">
        <f t="shared" si="20"/>
        <v>36617</v>
      </c>
      <c r="F149" s="90" t="s">
        <v>14</v>
      </c>
      <c r="G149" s="95"/>
      <c r="I149" s="54">
        <f t="shared" si="21"/>
        <v>20571.428571428572</v>
      </c>
      <c r="J149" s="62">
        <f t="shared" si="22"/>
        <v>36617.142857142855</v>
      </c>
      <c r="K149" s="64">
        <f t="shared" si="23"/>
        <v>18514.285714285714</v>
      </c>
      <c r="M149" s="20">
        <v>20000</v>
      </c>
      <c r="N149" s="22">
        <v>35600</v>
      </c>
      <c r="O149" s="25">
        <v>18000</v>
      </c>
      <c r="P149" s="11"/>
      <c r="Q149" s="21">
        <f t="shared" si="24"/>
        <v>19047.619047619046</v>
      </c>
      <c r="R149" s="19">
        <f t="shared" si="25"/>
        <v>33904.7619047619</v>
      </c>
      <c r="S149" s="19">
        <f t="shared" si="26"/>
        <v>17142.85714285714</v>
      </c>
    </row>
    <row r="150" spans="1:19" ht="17.25">
      <c r="A150" s="77" t="s">
        <v>43</v>
      </c>
      <c r="B150" s="218" t="s">
        <v>26</v>
      </c>
      <c r="C150" s="136" t="s">
        <v>120</v>
      </c>
      <c r="D150" s="184">
        <f t="shared" si="27"/>
        <v>20571</v>
      </c>
      <c r="E150" s="184">
        <f t="shared" si="20"/>
        <v>36617</v>
      </c>
      <c r="F150" s="89" t="s">
        <v>14</v>
      </c>
      <c r="G150" s="95"/>
      <c r="I150" s="54">
        <f t="shared" si="21"/>
        <v>20571.428571428572</v>
      </c>
      <c r="J150" s="62">
        <f t="shared" si="22"/>
        <v>36617.142857142855</v>
      </c>
      <c r="K150" s="64">
        <f t="shared" si="23"/>
        <v>18514.285714285714</v>
      </c>
      <c r="M150" s="20">
        <v>20000</v>
      </c>
      <c r="N150" s="17">
        <v>35600</v>
      </c>
      <c r="O150" s="26">
        <v>18000</v>
      </c>
      <c r="P150" s="11"/>
      <c r="Q150" s="21">
        <f t="shared" si="24"/>
        <v>19047.619047619046</v>
      </c>
      <c r="R150" s="19">
        <f t="shared" si="25"/>
        <v>33904.7619047619</v>
      </c>
      <c r="S150" s="19">
        <f t="shared" si="26"/>
        <v>17142.85714285714</v>
      </c>
    </row>
    <row r="151" spans="1:19" ht="17.25">
      <c r="A151" s="77"/>
      <c r="B151" s="218">
        <v>544</v>
      </c>
      <c r="C151" s="162" t="s">
        <v>125</v>
      </c>
      <c r="D151" s="184">
        <f t="shared" si="27"/>
        <v>98742</v>
      </c>
      <c r="E151" s="184">
        <f t="shared" si="20"/>
        <v>146777</v>
      </c>
      <c r="F151" s="90" t="s">
        <v>14</v>
      </c>
      <c r="G151" s="95"/>
      <c r="I151" s="54">
        <f t="shared" si="21"/>
        <v>98742.85714285714</v>
      </c>
      <c r="J151" s="62">
        <f t="shared" si="22"/>
        <v>146777.14285714284</v>
      </c>
      <c r="K151" s="64">
        <f t="shared" si="23"/>
        <v>92571.42857142858</v>
      </c>
      <c r="M151" s="20">
        <v>96000</v>
      </c>
      <c r="N151" s="22">
        <v>142700</v>
      </c>
      <c r="O151" s="25">
        <v>90000</v>
      </c>
      <c r="P151" s="11"/>
      <c r="Q151" s="21">
        <f t="shared" si="24"/>
        <v>91428.57142857142</v>
      </c>
      <c r="R151" s="19">
        <f t="shared" si="25"/>
        <v>135904.7619047619</v>
      </c>
      <c r="S151" s="19">
        <f t="shared" si="26"/>
        <v>85714.28571428571</v>
      </c>
    </row>
    <row r="152" spans="1:19" ht="17.25">
      <c r="A152" s="77"/>
      <c r="B152" s="218" t="s">
        <v>137</v>
      </c>
      <c r="C152" s="163" t="s">
        <v>126</v>
      </c>
      <c r="D152" s="184">
        <f t="shared" si="27"/>
        <v>17485</v>
      </c>
      <c r="E152" s="184">
        <f t="shared" si="20"/>
        <v>31371</v>
      </c>
      <c r="F152" s="89" t="s">
        <v>14</v>
      </c>
      <c r="G152" s="95"/>
      <c r="I152" s="54">
        <f t="shared" si="21"/>
        <v>17485.714285714286</v>
      </c>
      <c r="J152" s="62">
        <f t="shared" si="22"/>
        <v>31371.428571428572</v>
      </c>
      <c r="K152" s="64">
        <f t="shared" si="23"/>
        <v>15428.571428571428</v>
      </c>
      <c r="M152" s="20">
        <v>17000</v>
      </c>
      <c r="N152" s="17">
        <v>30500</v>
      </c>
      <c r="O152" s="26">
        <v>15000</v>
      </c>
      <c r="P152" s="11"/>
      <c r="Q152" s="21">
        <f t="shared" si="24"/>
        <v>16190.476190476189</v>
      </c>
      <c r="R152" s="19">
        <f t="shared" si="25"/>
        <v>29047.619047619046</v>
      </c>
      <c r="S152" s="19">
        <f t="shared" si="26"/>
        <v>14285.714285714284</v>
      </c>
    </row>
    <row r="153" spans="1:19" ht="17.25">
      <c r="A153" s="77"/>
      <c r="B153" s="218" t="s">
        <v>138</v>
      </c>
      <c r="C153" s="163" t="s">
        <v>127</v>
      </c>
      <c r="D153" s="184">
        <f t="shared" si="27"/>
        <v>17485</v>
      </c>
      <c r="E153" s="184">
        <f t="shared" si="20"/>
        <v>31371</v>
      </c>
      <c r="F153" s="89" t="s">
        <v>14</v>
      </c>
      <c r="G153" s="95"/>
      <c r="I153" s="54">
        <f t="shared" si="21"/>
        <v>17485.714285714286</v>
      </c>
      <c r="J153" s="62">
        <f t="shared" si="22"/>
        <v>31371.428571428572</v>
      </c>
      <c r="K153" s="64">
        <f t="shared" si="23"/>
        <v>15428.571428571428</v>
      </c>
      <c r="M153" s="20">
        <v>17000</v>
      </c>
      <c r="N153" s="17">
        <v>30500</v>
      </c>
      <c r="O153" s="26">
        <v>15000</v>
      </c>
      <c r="P153" s="11"/>
      <c r="Q153" s="21">
        <f t="shared" si="24"/>
        <v>16190.476190476189</v>
      </c>
      <c r="R153" s="19">
        <f t="shared" si="25"/>
        <v>29047.619047619046</v>
      </c>
      <c r="S153" s="19">
        <f t="shared" si="26"/>
        <v>14285.714285714284</v>
      </c>
    </row>
    <row r="154" spans="1:19" ht="17.25">
      <c r="A154" s="77" t="s">
        <v>143</v>
      </c>
      <c r="B154" s="218" t="s">
        <v>139</v>
      </c>
      <c r="C154" s="163" t="s">
        <v>128</v>
      </c>
      <c r="D154" s="184">
        <f t="shared" si="27"/>
        <v>17485</v>
      </c>
      <c r="E154" s="184">
        <f t="shared" si="20"/>
        <v>31371</v>
      </c>
      <c r="F154" s="89" t="s">
        <v>14</v>
      </c>
      <c r="G154" s="95"/>
      <c r="I154" s="54">
        <f t="shared" si="21"/>
        <v>17485.714285714286</v>
      </c>
      <c r="J154" s="62">
        <f t="shared" si="22"/>
        <v>31371.428571428572</v>
      </c>
      <c r="K154" s="64">
        <f t="shared" si="23"/>
        <v>15428.571428571428</v>
      </c>
      <c r="M154" s="20">
        <v>17000</v>
      </c>
      <c r="N154" s="17">
        <v>30500</v>
      </c>
      <c r="O154" s="26">
        <v>15000</v>
      </c>
      <c r="P154" s="11"/>
      <c r="Q154" s="21">
        <f t="shared" si="24"/>
        <v>16190.476190476189</v>
      </c>
      <c r="R154" s="19">
        <f t="shared" si="25"/>
        <v>29047.619047619046</v>
      </c>
      <c r="S154" s="19">
        <f t="shared" si="26"/>
        <v>14285.714285714284</v>
      </c>
    </row>
    <row r="155" spans="1:19" ht="17.25">
      <c r="A155" s="77"/>
      <c r="B155" s="218" t="s">
        <v>140</v>
      </c>
      <c r="C155" s="163" t="s">
        <v>129</v>
      </c>
      <c r="D155" s="184">
        <f t="shared" si="27"/>
        <v>17485</v>
      </c>
      <c r="E155" s="184">
        <f t="shared" si="20"/>
        <v>31371</v>
      </c>
      <c r="F155" s="89" t="s">
        <v>14</v>
      </c>
      <c r="G155" s="95"/>
      <c r="I155" s="54">
        <f t="shared" si="21"/>
        <v>17485.714285714286</v>
      </c>
      <c r="J155" s="62">
        <f t="shared" si="22"/>
        <v>31371.428571428572</v>
      </c>
      <c r="K155" s="64">
        <f t="shared" si="23"/>
        <v>15428.571428571428</v>
      </c>
      <c r="M155" s="20">
        <v>17000</v>
      </c>
      <c r="N155" s="17">
        <v>30500</v>
      </c>
      <c r="O155" s="26">
        <v>15000</v>
      </c>
      <c r="P155" s="11"/>
      <c r="Q155" s="21">
        <f t="shared" si="24"/>
        <v>16190.476190476189</v>
      </c>
      <c r="R155" s="19">
        <f t="shared" si="25"/>
        <v>29047.619047619046</v>
      </c>
      <c r="S155" s="19">
        <f t="shared" si="26"/>
        <v>14285.714285714284</v>
      </c>
    </row>
    <row r="156" spans="1:19" ht="17.25">
      <c r="A156" s="77"/>
      <c r="B156" s="218" t="s">
        <v>141</v>
      </c>
      <c r="C156" s="142" t="s">
        <v>130</v>
      </c>
      <c r="D156" s="184">
        <f t="shared" si="27"/>
        <v>20571</v>
      </c>
      <c r="E156" s="184">
        <f t="shared" si="20"/>
        <v>36617</v>
      </c>
      <c r="F156" s="90" t="s">
        <v>14</v>
      </c>
      <c r="G156" s="95"/>
      <c r="I156" s="54">
        <f t="shared" si="21"/>
        <v>20571.428571428572</v>
      </c>
      <c r="J156" s="62">
        <f t="shared" si="22"/>
        <v>36617.142857142855</v>
      </c>
      <c r="K156" s="64">
        <f t="shared" si="23"/>
        <v>18514.285714285714</v>
      </c>
      <c r="M156" s="20">
        <v>20000</v>
      </c>
      <c r="N156" s="22">
        <v>35600</v>
      </c>
      <c r="O156" s="25">
        <v>18000</v>
      </c>
      <c r="P156" s="11"/>
      <c r="Q156" s="21">
        <f t="shared" si="24"/>
        <v>19047.619047619046</v>
      </c>
      <c r="R156" s="19">
        <f t="shared" si="25"/>
        <v>33904.7619047619</v>
      </c>
      <c r="S156" s="19">
        <f t="shared" si="26"/>
        <v>17142.85714285714</v>
      </c>
    </row>
    <row r="157" spans="1:19" ht="17.25">
      <c r="A157" s="77"/>
      <c r="B157" s="218" t="s">
        <v>142</v>
      </c>
      <c r="C157" s="136" t="s">
        <v>131</v>
      </c>
      <c r="D157" s="184">
        <f t="shared" si="27"/>
        <v>20571</v>
      </c>
      <c r="E157" s="184">
        <f t="shared" si="20"/>
        <v>36617</v>
      </c>
      <c r="F157" s="89" t="s">
        <v>14</v>
      </c>
      <c r="G157" s="95"/>
      <c r="I157" s="54">
        <f t="shared" si="21"/>
        <v>20571.428571428572</v>
      </c>
      <c r="J157" s="62">
        <f t="shared" si="22"/>
        <v>36617.142857142855</v>
      </c>
      <c r="K157" s="64">
        <f t="shared" si="23"/>
        <v>18514.285714285714</v>
      </c>
      <c r="M157" s="20">
        <v>20000</v>
      </c>
      <c r="N157" s="17">
        <v>35600</v>
      </c>
      <c r="O157" s="26">
        <v>18000</v>
      </c>
      <c r="P157" s="11"/>
      <c r="Q157" s="21">
        <f t="shared" si="24"/>
        <v>19047.619047619046</v>
      </c>
      <c r="R157" s="19">
        <f t="shared" si="25"/>
        <v>33904.7619047619</v>
      </c>
      <c r="S157" s="19">
        <f t="shared" si="26"/>
        <v>17142.85714285714</v>
      </c>
    </row>
    <row r="158" spans="1:19" ht="17.25">
      <c r="A158" s="77"/>
      <c r="B158" s="218">
        <v>502</v>
      </c>
      <c r="C158" s="142" t="s">
        <v>151</v>
      </c>
      <c r="D158" s="184">
        <f t="shared" si="27"/>
        <v>89125</v>
      </c>
      <c r="E158" s="200">
        <f t="shared" si="20"/>
        <v>115339</v>
      </c>
      <c r="F158" s="96" t="s">
        <v>14</v>
      </c>
      <c r="G158" s="95"/>
      <c r="I158" s="54">
        <f t="shared" si="21"/>
        <v>89125.71428571429</v>
      </c>
      <c r="J158" s="62">
        <f t="shared" si="22"/>
        <v>115339.88571428572</v>
      </c>
      <c r="K158" s="64">
        <f t="shared" si="23"/>
        <v>81785.82857142857</v>
      </c>
      <c r="M158" s="20">
        <v>86650</v>
      </c>
      <c r="N158" s="22">
        <v>112136</v>
      </c>
      <c r="O158" s="25">
        <v>79514</v>
      </c>
      <c r="P158" s="11"/>
      <c r="Q158" s="21">
        <f t="shared" si="24"/>
        <v>82523.80952380953</v>
      </c>
      <c r="R158" s="19">
        <f t="shared" si="25"/>
        <v>106796.19047619047</v>
      </c>
      <c r="S158" s="19">
        <f t="shared" si="26"/>
        <v>75727.61904761904</v>
      </c>
    </row>
    <row r="159" spans="1:19" ht="17.25">
      <c r="A159" s="77"/>
      <c r="B159" s="218" t="s">
        <v>27</v>
      </c>
      <c r="C159" s="136" t="s">
        <v>152</v>
      </c>
      <c r="D159" s="184">
        <f t="shared" si="27"/>
        <v>17825</v>
      </c>
      <c r="E159" s="200">
        <f t="shared" si="20"/>
        <v>20970</v>
      </c>
      <c r="F159" s="95" t="s">
        <v>15</v>
      </c>
      <c r="G159" s="95"/>
      <c r="I159" s="54">
        <f t="shared" si="21"/>
        <v>17825.14285714286</v>
      </c>
      <c r="J159" s="62">
        <f t="shared" si="22"/>
        <v>20970.514285714286</v>
      </c>
      <c r="K159" s="64">
        <f t="shared" si="23"/>
        <v>16252.457142857143</v>
      </c>
      <c r="M159" s="20">
        <v>17330</v>
      </c>
      <c r="N159" s="17">
        <v>20388</v>
      </c>
      <c r="O159" s="26">
        <v>15801</v>
      </c>
      <c r="P159" s="11"/>
      <c r="Q159" s="21">
        <f t="shared" si="24"/>
        <v>16504.761904761905</v>
      </c>
      <c r="R159" s="19">
        <f t="shared" si="25"/>
        <v>19417.142857142855</v>
      </c>
      <c r="S159" s="19">
        <f t="shared" si="26"/>
        <v>15048.571428571428</v>
      </c>
    </row>
    <row r="160" spans="1:19" ht="17.25">
      <c r="A160" s="77"/>
      <c r="B160" s="218" t="s">
        <v>28</v>
      </c>
      <c r="C160" s="136" t="s">
        <v>132</v>
      </c>
      <c r="D160" s="184">
        <f t="shared" si="27"/>
        <v>17825</v>
      </c>
      <c r="E160" s="200">
        <f t="shared" si="20"/>
        <v>20970</v>
      </c>
      <c r="F160" s="95" t="s">
        <v>15</v>
      </c>
      <c r="G160" s="95"/>
      <c r="I160" s="54">
        <f t="shared" si="21"/>
        <v>17825.14285714286</v>
      </c>
      <c r="J160" s="62">
        <f t="shared" si="22"/>
        <v>20970.514285714286</v>
      </c>
      <c r="K160" s="64">
        <f t="shared" si="23"/>
        <v>16252.457142857143</v>
      </c>
      <c r="M160" s="20">
        <v>17330</v>
      </c>
      <c r="N160" s="17">
        <v>20388</v>
      </c>
      <c r="O160" s="26">
        <v>15801</v>
      </c>
      <c r="P160" s="11"/>
      <c r="Q160" s="21">
        <f t="shared" si="24"/>
        <v>16504.761904761905</v>
      </c>
      <c r="R160" s="19">
        <f t="shared" si="25"/>
        <v>19417.142857142855</v>
      </c>
      <c r="S160" s="19">
        <f t="shared" si="26"/>
        <v>15048.571428571428</v>
      </c>
    </row>
    <row r="161" spans="1:19" ht="17.25">
      <c r="A161" s="77"/>
      <c r="B161" s="218" t="s">
        <v>29</v>
      </c>
      <c r="C161" s="136" t="s">
        <v>133</v>
      </c>
      <c r="D161" s="184">
        <f t="shared" si="27"/>
        <v>17825</v>
      </c>
      <c r="E161" s="200">
        <f t="shared" si="20"/>
        <v>20970</v>
      </c>
      <c r="F161" s="95" t="s">
        <v>15</v>
      </c>
      <c r="G161" s="95"/>
      <c r="I161" s="54">
        <f t="shared" si="21"/>
        <v>17825.14285714286</v>
      </c>
      <c r="J161" s="62">
        <f t="shared" si="22"/>
        <v>20970.514285714286</v>
      </c>
      <c r="K161" s="64">
        <f t="shared" si="23"/>
        <v>16252.457142857143</v>
      </c>
      <c r="M161" s="20">
        <v>17330</v>
      </c>
      <c r="N161" s="17">
        <v>20388</v>
      </c>
      <c r="O161" s="26">
        <v>15801</v>
      </c>
      <c r="P161" s="11"/>
      <c r="Q161" s="21">
        <f t="shared" si="24"/>
        <v>16504.761904761905</v>
      </c>
      <c r="R161" s="19">
        <f t="shared" si="25"/>
        <v>19417.142857142855</v>
      </c>
      <c r="S161" s="19">
        <f t="shared" si="26"/>
        <v>15048.571428571428</v>
      </c>
    </row>
    <row r="162" spans="1:19" ht="17.25">
      <c r="A162" s="77"/>
      <c r="B162" s="218" t="s">
        <v>30</v>
      </c>
      <c r="C162" s="136" t="s">
        <v>134</v>
      </c>
      <c r="D162" s="184">
        <f t="shared" si="27"/>
        <v>17825</v>
      </c>
      <c r="E162" s="200">
        <f t="shared" si="20"/>
        <v>20970</v>
      </c>
      <c r="F162" s="95" t="s">
        <v>15</v>
      </c>
      <c r="G162" s="95"/>
      <c r="I162" s="54">
        <f t="shared" si="21"/>
        <v>17825.14285714286</v>
      </c>
      <c r="J162" s="62">
        <f t="shared" si="22"/>
        <v>20970.514285714286</v>
      </c>
      <c r="K162" s="64">
        <f t="shared" si="23"/>
        <v>16252.457142857143</v>
      </c>
      <c r="M162" s="20">
        <v>17330</v>
      </c>
      <c r="N162" s="17">
        <v>20388</v>
      </c>
      <c r="O162" s="26">
        <v>15801</v>
      </c>
      <c r="P162" s="11"/>
      <c r="Q162" s="21">
        <f t="shared" si="24"/>
        <v>16504.761904761905</v>
      </c>
      <c r="R162" s="19">
        <f t="shared" si="25"/>
        <v>19417.142857142855</v>
      </c>
      <c r="S162" s="19">
        <f t="shared" si="26"/>
        <v>15048.571428571428</v>
      </c>
    </row>
    <row r="163" spans="1:19" ht="17.25">
      <c r="A163" s="77"/>
      <c r="B163" s="218" t="s">
        <v>31</v>
      </c>
      <c r="C163" s="136" t="s">
        <v>135</v>
      </c>
      <c r="D163" s="184">
        <f t="shared" si="27"/>
        <v>17825</v>
      </c>
      <c r="E163" s="200">
        <f t="shared" si="20"/>
        <v>20970</v>
      </c>
      <c r="F163" s="95" t="s">
        <v>15</v>
      </c>
      <c r="G163" s="95"/>
      <c r="I163" s="54">
        <f t="shared" si="21"/>
        <v>17825.14285714286</v>
      </c>
      <c r="J163" s="62">
        <f t="shared" si="22"/>
        <v>20970.514285714286</v>
      </c>
      <c r="K163" s="64">
        <f t="shared" si="23"/>
        <v>16252.457142857143</v>
      </c>
      <c r="M163" s="20">
        <v>17330</v>
      </c>
      <c r="N163" s="17">
        <v>20388</v>
      </c>
      <c r="O163" s="26">
        <v>15801</v>
      </c>
      <c r="P163" s="11"/>
      <c r="Q163" s="21">
        <f t="shared" si="24"/>
        <v>16504.761904761905</v>
      </c>
      <c r="R163" s="19">
        <f t="shared" si="25"/>
        <v>19417.142857142855</v>
      </c>
      <c r="S163" s="19">
        <f t="shared" si="26"/>
        <v>15048.571428571428</v>
      </c>
    </row>
    <row r="164" spans="1:19" ht="17.25">
      <c r="A164" s="77"/>
      <c r="B164" s="218" t="s">
        <v>32</v>
      </c>
      <c r="C164" s="136" t="s">
        <v>136</v>
      </c>
      <c r="D164" s="184">
        <f t="shared" si="27"/>
        <v>17825</v>
      </c>
      <c r="E164" s="200">
        <f t="shared" si="20"/>
        <v>20970</v>
      </c>
      <c r="F164" s="95" t="s">
        <v>15</v>
      </c>
      <c r="G164" s="95"/>
      <c r="I164" s="54">
        <f t="shared" si="21"/>
        <v>17825.14285714286</v>
      </c>
      <c r="J164" s="62">
        <f t="shared" si="22"/>
        <v>20970.514285714286</v>
      </c>
      <c r="K164" s="64">
        <f t="shared" si="23"/>
        <v>16252.457142857143</v>
      </c>
      <c r="M164" s="20">
        <v>17330</v>
      </c>
      <c r="N164" s="17">
        <v>20388</v>
      </c>
      <c r="O164" s="26">
        <v>15801</v>
      </c>
      <c r="P164" s="11"/>
      <c r="Q164" s="21">
        <f t="shared" si="24"/>
        <v>16504.761904761905</v>
      </c>
      <c r="R164" s="19">
        <f t="shared" si="25"/>
        <v>19417.142857142855</v>
      </c>
      <c r="S164" s="19">
        <f t="shared" si="26"/>
        <v>15048.571428571428</v>
      </c>
    </row>
    <row r="165" spans="1:19" ht="17.25">
      <c r="A165" s="77" t="s">
        <v>308</v>
      </c>
      <c r="B165" s="219">
        <v>522</v>
      </c>
      <c r="C165" s="136" t="s">
        <v>94</v>
      </c>
      <c r="D165" s="184">
        <f t="shared" si="27"/>
        <v>127542</v>
      </c>
      <c r="E165" s="200">
        <f t="shared" si="20"/>
        <v>159428</v>
      </c>
      <c r="F165" s="95" t="s">
        <v>14</v>
      </c>
      <c r="G165" s="95"/>
      <c r="I165" s="54">
        <f t="shared" si="21"/>
        <v>127542.85714285714</v>
      </c>
      <c r="J165" s="62">
        <f t="shared" si="22"/>
        <v>159428.57142857142</v>
      </c>
      <c r="K165" s="64">
        <f t="shared" si="23"/>
        <v>121371.42857142858</v>
      </c>
      <c r="M165" s="20">
        <v>124000</v>
      </c>
      <c r="N165" s="17">
        <v>155000</v>
      </c>
      <c r="O165" s="26">
        <v>118000</v>
      </c>
      <c r="P165" s="11"/>
      <c r="Q165" s="21">
        <f t="shared" si="24"/>
        <v>118095.23809523809</v>
      </c>
      <c r="R165" s="19">
        <f t="shared" si="25"/>
        <v>147619.0476190476</v>
      </c>
      <c r="S165" s="19">
        <f t="shared" si="26"/>
        <v>112380.95238095238</v>
      </c>
    </row>
    <row r="166" spans="1:19" ht="17.25">
      <c r="A166" s="77"/>
      <c r="B166" s="219" t="s">
        <v>51</v>
      </c>
      <c r="C166" s="136" t="s">
        <v>95</v>
      </c>
      <c r="D166" s="184">
        <f t="shared" si="27"/>
        <v>26742</v>
      </c>
      <c r="E166" s="184">
        <f t="shared" si="20"/>
        <v>33942</v>
      </c>
      <c r="F166" s="89" t="s">
        <v>14</v>
      </c>
      <c r="G166" s="95"/>
      <c r="I166" s="54">
        <f t="shared" si="21"/>
        <v>26742.85714285714</v>
      </c>
      <c r="J166" s="62">
        <f t="shared" si="22"/>
        <v>33942.857142857145</v>
      </c>
      <c r="K166" s="64">
        <f t="shared" si="23"/>
        <v>25714.285714285717</v>
      </c>
      <c r="M166" s="20">
        <v>26000</v>
      </c>
      <c r="N166" s="17">
        <v>33000</v>
      </c>
      <c r="O166" s="26">
        <v>25000</v>
      </c>
      <c r="P166" s="11"/>
      <c r="Q166" s="21">
        <f t="shared" si="24"/>
        <v>24761.90476190476</v>
      </c>
      <c r="R166" s="19">
        <f t="shared" si="25"/>
        <v>31428.571428571428</v>
      </c>
      <c r="S166" s="19">
        <f t="shared" si="26"/>
        <v>23809.52380952381</v>
      </c>
    </row>
    <row r="167" spans="1:19" ht="17.25">
      <c r="A167" s="77"/>
      <c r="B167" s="219" t="s">
        <v>52</v>
      </c>
      <c r="C167" s="136" t="s">
        <v>96</v>
      </c>
      <c r="D167" s="184">
        <f t="shared" si="27"/>
        <v>26742</v>
      </c>
      <c r="E167" s="184">
        <f t="shared" si="20"/>
        <v>33942</v>
      </c>
      <c r="F167" s="89" t="s">
        <v>14</v>
      </c>
      <c r="G167" s="95"/>
      <c r="I167" s="54">
        <f t="shared" si="21"/>
        <v>26742.85714285714</v>
      </c>
      <c r="J167" s="62">
        <f t="shared" si="22"/>
        <v>33942.857142857145</v>
      </c>
      <c r="K167" s="64">
        <f t="shared" si="23"/>
        <v>25714.285714285717</v>
      </c>
      <c r="M167" s="20">
        <v>26000</v>
      </c>
      <c r="N167" s="17">
        <v>33000</v>
      </c>
      <c r="O167" s="26">
        <v>25000</v>
      </c>
      <c r="P167" s="11"/>
      <c r="Q167" s="21">
        <f t="shared" si="24"/>
        <v>24761.90476190476</v>
      </c>
      <c r="R167" s="19">
        <f t="shared" si="25"/>
        <v>31428.571428571428</v>
      </c>
      <c r="S167" s="19">
        <f t="shared" si="26"/>
        <v>23809.52380952381</v>
      </c>
    </row>
    <row r="168" spans="1:19" ht="17.25">
      <c r="A168" s="77"/>
      <c r="B168" s="219" t="s">
        <v>53</v>
      </c>
      <c r="C168" s="136" t="s">
        <v>97</v>
      </c>
      <c r="D168" s="184">
        <f t="shared" si="27"/>
        <v>26742</v>
      </c>
      <c r="E168" s="184">
        <f t="shared" si="20"/>
        <v>33942</v>
      </c>
      <c r="F168" s="89" t="s">
        <v>14</v>
      </c>
      <c r="G168" s="95"/>
      <c r="I168" s="54">
        <f t="shared" si="21"/>
        <v>26742.85714285714</v>
      </c>
      <c r="J168" s="62">
        <f t="shared" si="22"/>
        <v>33942.857142857145</v>
      </c>
      <c r="K168" s="64">
        <f t="shared" si="23"/>
        <v>25714.285714285717</v>
      </c>
      <c r="M168" s="20">
        <v>26000</v>
      </c>
      <c r="N168" s="17">
        <v>33000</v>
      </c>
      <c r="O168" s="26">
        <v>25000</v>
      </c>
      <c r="P168" s="11"/>
      <c r="Q168" s="21">
        <f t="shared" si="24"/>
        <v>24761.90476190476</v>
      </c>
      <c r="R168" s="19">
        <f t="shared" si="25"/>
        <v>31428.571428571428</v>
      </c>
      <c r="S168" s="19">
        <f t="shared" si="26"/>
        <v>23809.52380952381</v>
      </c>
    </row>
    <row r="169" spans="1:19" ht="17.25">
      <c r="A169" s="77"/>
      <c r="B169" s="219" t="s">
        <v>54</v>
      </c>
      <c r="C169" s="136" t="s">
        <v>98</v>
      </c>
      <c r="D169" s="184">
        <f t="shared" si="27"/>
        <v>26742</v>
      </c>
      <c r="E169" s="184">
        <f t="shared" si="20"/>
        <v>33942</v>
      </c>
      <c r="F169" s="89" t="s">
        <v>14</v>
      </c>
      <c r="G169" s="95"/>
      <c r="I169" s="54">
        <f t="shared" si="21"/>
        <v>26742.85714285714</v>
      </c>
      <c r="J169" s="62">
        <f t="shared" si="22"/>
        <v>33942.857142857145</v>
      </c>
      <c r="K169" s="64">
        <f t="shared" si="23"/>
        <v>25714.285714285717</v>
      </c>
      <c r="M169" s="20">
        <v>26000</v>
      </c>
      <c r="N169" s="17">
        <v>33000</v>
      </c>
      <c r="O169" s="26">
        <v>25000</v>
      </c>
      <c r="P169" s="11"/>
      <c r="Q169" s="21">
        <f t="shared" si="24"/>
        <v>24761.90476190476</v>
      </c>
      <c r="R169" s="19">
        <f t="shared" si="25"/>
        <v>31428.571428571428</v>
      </c>
      <c r="S169" s="19">
        <f t="shared" si="26"/>
        <v>23809.52380952381</v>
      </c>
    </row>
    <row r="170" spans="1:19" ht="17.25">
      <c r="A170" s="77"/>
      <c r="B170" s="219" t="s">
        <v>55</v>
      </c>
      <c r="C170" s="136" t="s">
        <v>99</v>
      </c>
      <c r="D170" s="184">
        <f t="shared" si="27"/>
        <v>26742</v>
      </c>
      <c r="E170" s="184">
        <f t="shared" si="20"/>
        <v>33942</v>
      </c>
      <c r="F170" s="89" t="s">
        <v>14</v>
      </c>
      <c r="G170" s="95"/>
      <c r="I170" s="54">
        <f t="shared" si="21"/>
        <v>26742.85714285714</v>
      </c>
      <c r="J170" s="62">
        <f t="shared" si="22"/>
        <v>33942.857142857145</v>
      </c>
      <c r="K170" s="64">
        <f t="shared" si="23"/>
        <v>25714.285714285717</v>
      </c>
      <c r="M170" s="20">
        <v>26000</v>
      </c>
      <c r="N170" s="17">
        <v>33000</v>
      </c>
      <c r="O170" s="26">
        <v>25000</v>
      </c>
      <c r="P170" s="11"/>
      <c r="Q170" s="21">
        <f t="shared" si="24"/>
        <v>24761.90476190476</v>
      </c>
      <c r="R170" s="19">
        <f t="shared" si="25"/>
        <v>31428.571428571428</v>
      </c>
      <c r="S170" s="19">
        <f t="shared" si="26"/>
        <v>23809.52380952381</v>
      </c>
    </row>
    <row r="171" spans="1:19" ht="17.25">
      <c r="A171" s="77"/>
      <c r="B171" s="219" t="s">
        <v>56</v>
      </c>
      <c r="C171" s="136" t="s">
        <v>100</v>
      </c>
      <c r="D171" s="184">
        <f t="shared" si="27"/>
        <v>26742</v>
      </c>
      <c r="E171" s="184">
        <f t="shared" si="20"/>
        <v>33942</v>
      </c>
      <c r="F171" s="89" t="s">
        <v>14</v>
      </c>
      <c r="G171" s="95"/>
      <c r="I171" s="54">
        <f t="shared" si="21"/>
        <v>26742.85714285714</v>
      </c>
      <c r="J171" s="62">
        <f t="shared" si="22"/>
        <v>33942.857142857145</v>
      </c>
      <c r="K171" s="64">
        <f t="shared" si="23"/>
        <v>25714.285714285717</v>
      </c>
      <c r="M171" s="20">
        <v>26000</v>
      </c>
      <c r="N171" s="17">
        <v>33000</v>
      </c>
      <c r="O171" s="26">
        <v>25000</v>
      </c>
      <c r="P171" s="11"/>
      <c r="Q171" s="21">
        <f t="shared" si="24"/>
        <v>24761.90476190476</v>
      </c>
      <c r="R171" s="19">
        <f t="shared" si="25"/>
        <v>31428.571428571428</v>
      </c>
      <c r="S171" s="19">
        <f t="shared" si="26"/>
        <v>23809.52380952381</v>
      </c>
    </row>
    <row r="172" spans="1:35" ht="17.25">
      <c r="A172" s="77"/>
      <c r="B172" s="218">
        <v>506</v>
      </c>
      <c r="C172" s="136" t="s">
        <v>149</v>
      </c>
      <c r="D172" s="184">
        <f t="shared" si="27"/>
        <v>28800</v>
      </c>
      <c r="E172" s="184">
        <f t="shared" si="20"/>
        <v>47108</v>
      </c>
      <c r="F172" s="89" t="s">
        <v>14</v>
      </c>
      <c r="G172" s="95"/>
      <c r="I172" s="54">
        <f t="shared" si="21"/>
        <v>28800</v>
      </c>
      <c r="J172" s="62">
        <f t="shared" si="22"/>
        <v>47108.57142857143</v>
      </c>
      <c r="K172" s="64">
        <f t="shared" si="23"/>
        <v>26228.57142857143</v>
      </c>
      <c r="M172" s="20">
        <v>28000</v>
      </c>
      <c r="N172" s="17">
        <v>45800</v>
      </c>
      <c r="O172" s="25">
        <v>25500</v>
      </c>
      <c r="P172" s="38"/>
      <c r="Q172" s="21">
        <f t="shared" si="24"/>
        <v>26666.666666666664</v>
      </c>
      <c r="R172" s="19">
        <f t="shared" si="25"/>
        <v>43619.04761904762</v>
      </c>
      <c r="S172" s="19">
        <f t="shared" si="26"/>
        <v>24285.714285714286</v>
      </c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 ht="17.25">
      <c r="A173" s="77"/>
      <c r="B173" s="218" t="s">
        <v>33</v>
      </c>
      <c r="C173" s="136" t="s">
        <v>147</v>
      </c>
      <c r="D173" s="184">
        <f t="shared" si="27"/>
        <v>23592</v>
      </c>
      <c r="E173" s="184">
        <f t="shared" si="20"/>
        <v>26125</v>
      </c>
      <c r="F173" s="89" t="s">
        <v>14</v>
      </c>
      <c r="G173" s="95"/>
      <c r="I173" s="54">
        <f t="shared" si="21"/>
        <v>23592.34285714286</v>
      </c>
      <c r="J173" s="62">
        <f t="shared" si="22"/>
        <v>26125.714285714286</v>
      </c>
      <c r="K173" s="64">
        <f t="shared" si="23"/>
        <v>23067.77142857143</v>
      </c>
      <c r="M173" s="20">
        <v>22937</v>
      </c>
      <c r="N173" s="17">
        <v>25400</v>
      </c>
      <c r="O173" s="26">
        <v>22427</v>
      </c>
      <c r="P173" s="38"/>
      <c r="Q173" s="21">
        <f t="shared" si="24"/>
        <v>21844.761904761905</v>
      </c>
      <c r="R173" s="19">
        <f t="shared" si="25"/>
        <v>24190.47619047619</v>
      </c>
      <c r="S173" s="19">
        <f t="shared" si="26"/>
        <v>21359.04761904762</v>
      </c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94" s="2" customFormat="1" ht="17.25">
      <c r="A174" s="77"/>
      <c r="B174" s="218" t="s">
        <v>34</v>
      </c>
      <c r="C174" s="136" t="s">
        <v>148</v>
      </c>
      <c r="D174" s="184">
        <f t="shared" si="27"/>
        <v>23592</v>
      </c>
      <c r="E174" s="184">
        <f t="shared" si="20"/>
        <v>26125</v>
      </c>
      <c r="F174" s="89" t="s">
        <v>14</v>
      </c>
      <c r="G174" s="95"/>
      <c r="H174" s="9"/>
      <c r="I174" s="54">
        <f t="shared" si="21"/>
        <v>23592.34285714286</v>
      </c>
      <c r="J174" s="62">
        <f t="shared" si="22"/>
        <v>26125.714285714286</v>
      </c>
      <c r="K174" s="64">
        <f t="shared" si="23"/>
        <v>23067.77142857143</v>
      </c>
      <c r="L174"/>
      <c r="M174" s="20">
        <v>22937</v>
      </c>
      <c r="N174" s="17">
        <v>25400</v>
      </c>
      <c r="O174" s="26">
        <v>22427</v>
      </c>
      <c r="P174" s="38"/>
      <c r="Q174" s="21">
        <f t="shared" si="24"/>
        <v>21844.761904761905</v>
      </c>
      <c r="R174" s="19">
        <f t="shared" si="25"/>
        <v>24190.47619047619</v>
      </c>
      <c r="S174" s="19">
        <f t="shared" si="26"/>
        <v>21359.04761904762</v>
      </c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19" s="1" customFormat="1" ht="17.25">
      <c r="A175" s="77"/>
      <c r="B175" s="218">
        <v>507</v>
      </c>
      <c r="C175" s="136" t="s">
        <v>168</v>
      </c>
      <c r="D175" s="184">
        <f t="shared" si="27"/>
        <v>28800</v>
      </c>
      <c r="E175" s="184">
        <f t="shared" si="20"/>
        <v>47108</v>
      </c>
      <c r="F175" s="89" t="s">
        <v>14</v>
      </c>
      <c r="G175" s="95"/>
      <c r="H175" s="9"/>
      <c r="I175" s="54">
        <f t="shared" si="21"/>
        <v>28800</v>
      </c>
      <c r="J175" s="62">
        <f t="shared" si="22"/>
        <v>47108.57142857143</v>
      </c>
      <c r="K175" s="64">
        <f t="shared" si="23"/>
        <v>26228.57142857143</v>
      </c>
      <c r="L175"/>
      <c r="M175" s="20">
        <v>28000</v>
      </c>
      <c r="N175" s="17">
        <v>45800</v>
      </c>
      <c r="O175" s="25">
        <v>25500</v>
      </c>
      <c r="P175" s="38"/>
      <c r="Q175" s="21">
        <f t="shared" si="24"/>
        <v>26666.666666666664</v>
      </c>
      <c r="R175" s="19">
        <f t="shared" si="25"/>
        <v>43619.04761904762</v>
      </c>
      <c r="S175" s="19">
        <f t="shared" si="26"/>
        <v>24285.714285714286</v>
      </c>
    </row>
    <row r="176" spans="1:19" s="1" customFormat="1" ht="17.25">
      <c r="A176" s="77"/>
      <c r="B176" s="218" t="s">
        <v>124</v>
      </c>
      <c r="C176" s="136" t="s">
        <v>169</v>
      </c>
      <c r="D176" s="184">
        <f t="shared" si="27"/>
        <v>23592</v>
      </c>
      <c r="E176" s="184">
        <f t="shared" si="20"/>
        <v>26125</v>
      </c>
      <c r="F176" s="89" t="s">
        <v>14</v>
      </c>
      <c r="G176" s="95"/>
      <c r="H176" s="9"/>
      <c r="I176" s="54">
        <f t="shared" si="21"/>
        <v>23592.34285714286</v>
      </c>
      <c r="J176" s="62">
        <f t="shared" si="22"/>
        <v>26125.714285714286</v>
      </c>
      <c r="K176" s="64">
        <f t="shared" si="23"/>
        <v>23067.77142857143</v>
      </c>
      <c r="L176"/>
      <c r="M176" s="20">
        <v>22937</v>
      </c>
      <c r="N176" s="17">
        <v>25400</v>
      </c>
      <c r="O176" s="26">
        <v>22427</v>
      </c>
      <c r="P176" s="38"/>
      <c r="Q176" s="21">
        <f t="shared" si="24"/>
        <v>21844.761904761905</v>
      </c>
      <c r="R176" s="19">
        <f t="shared" si="25"/>
        <v>24190.47619047619</v>
      </c>
      <c r="S176" s="19">
        <f t="shared" si="26"/>
        <v>21359.04761904762</v>
      </c>
    </row>
    <row r="177" spans="1:19" s="1" customFormat="1" ht="17.25">
      <c r="A177" s="77" t="s">
        <v>307</v>
      </c>
      <c r="B177" s="218" t="s">
        <v>175</v>
      </c>
      <c r="C177" s="136" t="s">
        <v>170</v>
      </c>
      <c r="D177" s="184">
        <f t="shared" si="27"/>
        <v>23592</v>
      </c>
      <c r="E177" s="184">
        <f t="shared" si="20"/>
        <v>26125</v>
      </c>
      <c r="F177" s="89" t="s">
        <v>14</v>
      </c>
      <c r="G177" s="95"/>
      <c r="H177" s="9"/>
      <c r="I177" s="54">
        <f t="shared" si="21"/>
        <v>23592.34285714286</v>
      </c>
      <c r="J177" s="62">
        <f t="shared" si="22"/>
        <v>26125.714285714286</v>
      </c>
      <c r="K177" s="64">
        <f t="shared" si="23"/>
        <v>23067.77142857143</v>
      </c>
      <c r="L177"/>
      <c r="M177" s="20">
        <v>22937</v>
      </c>
      <c r="N177" s="17">
        <v>25400</v>
      </c>
      <c r="O177" s="26">
        <v>22427</v>
      </c>
      <c r="P177" s="38"/>
      <c r="Q177" s="21">
        <f t="shared" si="24"/>
        <v>21844.761904761905</v>
      </c>
      <c r="R177" s="19">
        <f t="shared" si="25"/>
        <v>24190.47619047619</v>
      </c>
      <c r="S177" s="19">
        <f t="shared" si="26"/>
        <v>21359.04761904762</v>
      </c>
    </row>
    <row r="178" spans="1:19" s="1" customFormat="1" ht="17.25">
      <c r="A178" s="77"/>
      <c r="B178" s="218">
        <v>508</v>
      </c>
      <c r="C178" s="136" t="s">
        <v>112</v>
      </c>
      <c r="D178" s="184">
        <f>ROUNDDOWN(I178,-1)</f>
        <v>11310</v>
      </c>
      <c r="E178" s="184">
        <f t="shared" si="20"/>
        <v>20571</v>
      </c>
      <c r="F178" s="89" t="s">
        <v>16</v>
      </c>
      <c r="G178" s="95"/>
      <c r="H178" s="9"/>
      <c r="I178" s="54">
        <f t="shared" si="21"/>
        <v>11314.285714285714</v>
      </c>
      <c r="J178" s="62">
        <f t="shared" si="22"/>
        <v>20571.428571428572</v>
      </c>
      <c r="K178" s="64">
        <f t="shared" si="23"/>
        <v>10285.714285714286</v>
      </c>
      <c r="L178"/>
      <c r="M178" s="20">
        <v>11000</v>
      </c>
      <c r="N178" s="17">
        <v>20000</v>
      </c>
      <c r="O178" s="26">
        <v>10000</v>
      </c>
      <c r="P178" s="38"/>
      <c r="Q178" s="21">
        <f t="shared" si="24"/>
        <v>10476.190476190475</v>
      </c>
      <c r="R178" s="19">
        <f t="shared" si="25"/>
        <v>19047.619047619046</v>
      </c>
      <c r="S178" s="19">
        <f t="shared" si="26"/>
        <v>9523.809523809523</v>
      </c>
    </row>
    <row r="179" spans="1:19" s="1" customFormat="1" ht="17.25" customHeight="1">
      <c r="A179" s="77"/>
      <c r="B179" s="218">
        <v>517</v>
      </c>
      <c r="C179" s="142" t="s">
        <v>113</v>
      </c>
      <c r="D179" s="184">
        <f t="shared" si="27"/>
        <v>9257</v>
      </c>
      <c r="E179" s="184">
        <f aca="true" t="shared" si="28" ref="E179:E207">ROUNDDOWN(J179,0)</f>
        <v>14040</v>
      </c>
      <c r="F179" s="90" t="s">
        <v>14</v>
      </c>
      <c r="G179" s="95"/>
      <c r="H179" s="9"/>
      <c r="I179" s="54">
        <f aca="true" t="shared" si="29" ref="I179:I224">SUM(Q179*1.08)</f>
        <v>9257.142857142857</v>
      </c>
      <c r="J179" s="62">
        <f aca="true" t="shared" si="30" ref="J179:J224">SUM(R179*1.08)</f>
        <v>14040.000000000002</v>
      </c>
      <c r="K179" s="64">
        <f aca="true" t="shared" si="31" ref="K179:K224">SUM(S179*1.08)</f>
        <v>8208</v>
      </c>
      <c r="L179"/>
      <c r="M179" s="20">
        <v>9000</v>
      </c>
      <c r="N179" s="22">
        <v>13650</v>
      </c>
      <c r="O179" s="25">
        <v>7980</v>
      </c>
      <c r="P179" s="38"/>
      <c r="Q179" s="21">
        <f aca="true" t="shared" si="32" ref="Q179:Q224">SUM(M179/1.05)</f>
        <v>8571.42857142857</v>
      </c>
      <c r="R179" s="19">
        <f aca="true" t="shared" si="33" ref="R179:R224">SUM(N179/1.05)</f>
        <v>13000</v>
      </c>
      <c r="S179" s="19">
        <f aca="true" t="shared" si="34" ref="S179:S224">SUM(O179/1.05)</f>
        <v>7600</v>
      </c>
    </row>
    <row r="180" spans="1:19" s="1" customFormat="1" ht="17.25" customHeight="1">
      <c r="A180" s="77"/>
      <c r="B180" s="218">
        <v>545</v>
      </c>
      <c r="C180" s="142" t="s">
        <v>123</v>
      </c>
      <c r="D180" s="184">
        <f t="shared" si="27"/>
        <v>9257</v>
      </c>
      <c r="E180" s="184">
        <f t="shared" si="28"/>
        <v>14040</v>
      </c>
      <c r="F180" s="90" t="s">
        <v>14</v>
      </c>
      <c r="G180" s="95"/>
      <c r="H180" s="9"/>
      <c r="I180" s="54">
        <f t="shared" si="29"/>
        <v>9257.142857142857</v>
      </c>
      <c r="J180" s="62">
        <f t="shared" si="30"/>
        <v>14040.000000000002</v>
      </c>
      <c r="K180" s="64">
        <f t="shared" si="31"/>
        <v>8208</v>
      </c>
      <c r="L180"/>
      <c r="M180" s="20">
        <v>9000</v>
      </c>
      <c r="N180" s="22">
        <v>13650</v>
      </c>
      <c r="O180" s="25">
        <v>7980</v>
      </c>
      <c r="P180" s="38"/>
      <c r="Q180" s="21">
        <f t="shared" si="32"/>
        <v>8571.42857142857</v>
      </c>
      <c r="R180" s="19">
        <f t="shared" si="33"/>
        <v>13000</v>
      </c>
      <c r="S180" s="19">
        <f t="shared" si="34"/>
        <v>7600</v>
      </c>
    </row>
    <row r="181" spans="1:19" s="1" customFormat="1" ht="17.25" customHeight="1">
      <c r="A181" s="77"/>
      <c r="B181" s="218">
        <v>523</v>
      </c>
      <c r="C181" s="164" t="s">
        <v>322</v>
      </c>
      <c r="D181" s="184">
        <f aca="true" t="shared" si="35" ref="D181:D191">ROUNDDOWN(I181,0)</f>
        <v>41142</v>
      </c>
      <c r="E181" s="184">
        <f>ROUNDDOWN(J181,0)-1</f>
        <v>53484</v>
      </c>
      <c r="F181" s="98" t="s">
        <v>46</v>
      </c>
      <c r="G181" s="95"/>
      <c r="H181" s="51"/>
      <c r="I181" s="54">
        <f t="shared" si="29"/>
        <v>41142.857142857145</v>
      </c>
      <c r="J181" s="62">
        <f t="shared" si="30"/>
        <v>53485.71428571428</v>
      </c>
      <c r="K181" s="64">
        <f t="shared" si="31"/>
        <v>39085.71428571429</v>
      </c>
      <c r="L181"/>
      <c r="M181" s="20">
        <v>40000</v>
      </c>
      <c r="N181" s="29">
        <v>52000</v>
      </c>
      <c r="O181" s="39">
        <v>38000</v>
      </c>
      <c r="P181" s="38"/>
      <c r="Q181" s="21">
        <f t="shared" si="32"/>
        <v>38095.23809523809</v>
      </c>
      <c r="R181" s="19">
        <f t="shared" si="33"/>
        <v>49523.80952380952</v>
      </c>
      <c r="S181" s="19">
        <f t="shared" si="34"/>
        <v>36190.47619047619</v>
      </c>
    </row>
    <row r="182" spans="1:19" s="1" customFormat="1" ht="17.25" customHeight="1">
      <c r="A182" s="77"/>
      <c r="B182" s="218" t="s">
        <v>57</v>
      </c>
      <c r="C182" s="136" t="s">
        <v>323</v>
      </c>
      <c r="D182" s="184">
        <f t="shared" si="35"/>
        <v>20571</v>
      </c>
      <c r="E182" s="184">
        <f t="shared" si="28"/>
        <v>26742</v>
      </c>
      <c r="F182" s="89" t="s">
        <v>46</v>
      </c>
      <c r="G182" s="95"/>
      <c r="H182" s="51"/>
      <c r="I182" s="54">
        <f t="shared" si="29"/>
        <v>20571.428571428572</v>
      </c>
      <c r="J182" s="62">
        <f t="shared" si="30"/>
        <v>26742.85714285714</v>
      </c>
      <c r="K182" s="64">
        <f t="shared" si="31"/>
        <v>19542.857142857145</v>
      </c>
      <c r="L182"/>
      <c r="M182" s="20">
        <v>20000</v>
      </c>
      <c r="N182" s="17">
        <v>26000</v>
      </c>
      <c r="O182" s="26">
        <v>19000</v>
      </c>
      <c r="P182" s="38"/>
      <c r="Q182" s="21">
        <f t="shared" si="32"/>
        <v>19047.619047619046</v>
      </c>
      <c r="R182" s="19">
        <f t="shared" si="33"/>
        <v>24761.90476190476</v>
      </c>
      <c r="S182" s="19">
        <f t="shared" si="34"/>
        <v>18095.238095238095</v>
      </c>
    </row>
    <row r="183" spans="1:19" s="1" customFormat="1" ht="17.25" customHeight="1">
      <c r="A183" s="77"/>
      <c r="B183" s="218" t="s">
        <v>58</v>
      </c>
      <c r="C183" s="136" t="s">
        <v>324</v>
      </c>
      <c r="D183" s="184">
        <f t="shared" si="35"/>
        <v>20571</v>
      </c>
      <c r="E183" s="184">
        <f t="shared" si="28"/>
        <v>26742</v>
      </c>
      <c r="F183" s="89" t="s">
        <v>46</v>
      </c>
      <c r="G183" s="95"/>
      <c r="H183" s="51"/>
      <c r="I183" s="54">
        <f t="shared" si="29"/>
        <v>20571.428571428572</v>
      </c>
      <c r="J183" s="62">
        <f t="shared" si="30"/>
        <v>26742.85714285714</v>
      </c>
      <c r="K183" s="64">
        <f t="shared" si="31"/>
        <v>19542.857142857145</v>
      </c>
      <c r="L183"/>
      <c r="M183" s="20">
        <v>20000</v>
      </c>
      <c r="N183" s="17">
        <v>26000</v>
      </c>
      <c r="O183" s="26">
        <v>19000</v>
      </c>
      <c r="P183" s="38"/>
      <c r="Q183" s="21">
        <f t="shared" si="32"/>
        <v>19047.619047619046</v>
      </c>
      <c r="R183" s="19">
        <f t="shared" si="33"/>
        <v>24761.90476190476</v>
      </c>
      <c r="S183" s="19">
        <f t="shared" si="34"/>
        <v>18095.238095238095</v>
      </c>
    </row>
    <row r="184" spans="1:19" s="1" customFormat="1" ht="17.25" customHeight="1">
      <c r="A184" s="77"/>
      <c r="B184" s="218">
        <v>524</v>
      </c>
      <c r="C184" s="136" t="s">
        <v>325</v>
      </c>
      <c r="D184" s="184">
        <f t="shared" si="35"/>
        <v>41142</v>
      </c>
      <c r="E184" s="184">
        <f>ROUNDDOWN(J184,0)-1</f>
        <v>53484</v>
      </c>
      <c r="F184" s="89" t="s">
        <v>46</v>
      </c>
      <c r="G184" s="95"/>
      <c r="H184" s="51"/>
      <c r="I184" s="54">
        <f t="shared" si="29"/>
        <v>41142.857142857145</v>
      </c>
      <c r="J184" s="62">
        <f t="shared" si="30"/>
        <v>53485.71428571428</v>
      </c>
      <c r="K184" s="64">
        <f t="shared" si="31"/>
        <v>39085.71428571429</v>
      </c>
      <c r="L184"/>
      <c r="M184" s="20">
        <v>40000</v>
      </c>
      <c r="N184" s="17">
        <v>52000</v>
      </c>
      <c r="O184" s="26">
        <v>38000</v>
      </c>
      <c r="P184" s="38"/>
      <c r="Q184" s="21">
        <f t="shared" si="32"/>
        <v>38095.23809523809</v>
      </c>
      <c r="R184" s="19">
        <f t="shared" si="33"/>
        <v>49523.80952380952</v>
      </c>
      <c r="S184" s="19">
        <f t="shared" si="34"/>
        <v>36190.47619047619</v>
      </c>
    </row>
    <row r="185" spans="1:19" s="1" customFormat="1" ht="17.25" customHeight="1">
      <c r="A185" s="77"/>
      <c r="B185" s="218" t="s">
        <v>59</v>
      </c>
      <c r="C185" s="136" t="s">
        <v>326</v>
      </c>
      <c r="D185" s="184">
        <f t="shared" si="35"/>
        <v>20571</v>
      </c>
      <c r="E185" s="184">
        <f t="shared" si="28"/>
        <v>26742</v>
      </c>
      <c r="F185" s="89" t="s">
        <v>46</v>
      </c>
      <c r="G185" s="95"/>
      <c r="H185" s="51"/>
      <c r="I185" s="54">
        <f t="shared" si="29"/>
        <v>20571.428571428572</v>
      </c>
      <c r="J185" s="62">
        <f t="shared" si="30"/>
        <v>26742.85714285714</v>
      </c>
      <c r="K185" s="64">
        <f t="shared" si="31"/>
        <v>19542.857142857145</v>
      </c>
      <c r="L185"/>
      <c r="M185" s="20">
        <v>20000</v>
      </c>
      <c r="N185" s="17">
        <v>26000</v>
      </c>
      <c r="O185" s="26">
        <v>19000</v>
      </c>
      <c r="P185" s="38"/>
      <c r="Q185" s="21">
        <f t="shared" si="32"/>
        <v>19047.619047619046</v>
      </c>
      <c r="R185" s="19">
        <f t="shared" si="33"/>
        <v>24761.90476190476</v>
      </c>
      <c r="S185" s="19">
        <f t="shared" si="34"/>
        <v>18095.238095238095</v>
      </c>
    </row>
    <row r="186" spans="1:19" s="1" customFormat="1" ht="17.25" customHeight="1">
      <c r="A186" s="77"/>
      <c r="B186" s="218" t="s">
        <v>60</v>
      </c>
      <c r="C186" s="136" t="s">
        <v>327</v>
      </c>
      <c r="D186" s="184">
        <f t="shared" si="35"/>
        <v>20571</v>
      </c>
      <c r="E186" s="184">
        <f t="shared" si="28"/>
        <v>26742</v>
      </c>
      <c r="F186" s="89" t="s">
        <v>46</v>
      </c>
      <c r="G186" s="95"/>
      <c r="H186" s="51"/>
      <c r="I186" s="54">
        <f t="shared" si="29"/>
        <v>20571.428571428572</v>
      </c>
      <c r="J186" s="62">
        <f t="shared" si="30"/>
        <v>26742.85714285714</v>
      </c>
      <c r="K186" s="64">
        <f t="shared" si="31"/>
        <v>19542.857142857145</v>
      </c>
      <c r="L186"/>
      <c r="M186" s="20">
        <v>20000</v>
      </c>
      <c r="N186" s="17">
        <v>26000</v>
      </c>
      <c r="O186" s="26">
        <v>19000</v>
      </c>
      <c r="P186" s="38"/>
      <c r="Q186" s="21">
        <f t="shared" si="32"/>
        <v>19047.619047619046</v>
      </c>
      <c r="R186" s="19">
        <f t="shared" si="33"/>
        <v>24761.90476190476</v>
      </c>
      <c r="S186" s="19">
        <f t="shared" si="34"/>
        <v>18095.238095238095</v>
      </c>
    </row>
    <row r="187" spans="1:19" s="1" customFormat="1" ht="17.25" customHeight="1">
      <c r="A187" s="77"/>
      <c r="B187" s="218">
        <v>525</v>
      </c>
      <c r="C187" s="136" t="s">
        <v>328</v>
      </c>
      <c r="D187" s="184">
        <f t="shared" si="35"/>
        <v>41142</v>
      </c>
      <c r="E187" s="184">
        <f>ROUNDDOWN(J187,0)-1</f>
        <v>53484</v>
      </c>
      <c r="F187" s="89" t="s">
        <v>46</v>
      </c>
      <c r="G187" s="95"/>
      <c r="H187" s="51"/>
      <c r="I187" s="54">
        <f t="shared" si="29"/>
        <v>41142.857142857145</v>
      </c>
      <c r="J187" s="62">
        <f t="shared" si="30"/>
        <v>53485.71428571428</v>
      </c>
      <c r="K187" s="64">
        <f t="shared" si="31"/>
        <v>39085.71428571429</v>
      </c>
      <c r="L187"/>
      <c r="M187" s="20">
        <v>40000</v>
      </c>
      <c r="N187" s="17">
        <v>52000</v>
      </c>
      <c r="O187" s="26">
        <v>38000</v>
      </c>
      <c r="P187" s="38"/>
      <c r="Q187" s="21">
        <f t="shared" si="32"/>
        <v>38095.23809523809</v>
      </c>
      <c r="R187" s="19">
        <f t="shared" si="33"/>
        <v>49523.80952380952</v>
      </c>
      <c r="S187" s="19">
        <f t="shared" si="34"/>
        <v>36190.47619047619</v>
      </c>
    </row>
    <row r="188" spans="1:19" s="1" customFormat="1" ht="17.25" customHeight="1">
      <c r="A188" s="77"/>
      <c r="B188" s="218" t="s">
        <v>61</v>
      </c>
      <c r="C188" s="136" t="s">
        <v>329</v>
      </c>
      <c r="D188" s="184">
        <f t="shared" si="35"/>
        <v>20571</v>
      </c>
      <c r="E188" s="184">
        <f t="shared" si="28"/>
        <v>26742</v>
      </c>
      <c r="F188" s="89" t="s">
        <v>46</v>
      </c>
      <c r="G188" s="95"/>
      <c r="H188" s="51"/>
      <c r="I188" s="54">
        <f t="shared" si="29"/>
        <v>20571.428571428572</v>
      </c>
      <c r="J188" s="62">
        <f t="shared" si="30"/>
        <v>26742.85714285714</v>
      </c>
      <c r="K188" s="64">
        <f t="shared" si="31"/>
        <v>19542.857142857145</v>
      </c>
      <c r="L188"/>
      <c r="M188" s="20">
        <v>20000</v>
      </c>
      <c r="N188" s="17">
        <v>26000</v>
      </c>
      <c r="O188" s="26">
        <v>19000</v>
      </c>
      <c r="P188" s="38"/>
      <c r="Q188" s="21">
        <f t="shared" si="32"/>
        <v>19047.619047619046</v>
      </c>
      <c r="R188" s="19">
        <f t="shared" si="33"/>
        <v>24761.90476190476</v>
      </c>
      <c r="S188" s="19">
        <f t="shared" si="34"/>
        <v>18095.238095238095</v>
      </c>
    </row>
    <row r="189" spans="1:19" s="1" customFormat="1" ht="17.25" customHeight="1">
      <c r="A189" s="77" t="s">
        <v>306</v>
      </c>
      <c r="B189" s="218" t="s">
        <v>62</v>
      </c>
      <c r="C189" s="136" t="s">
        <v>330</v>
      </c>
      <c r="D189" s="184">
        <f t="shared" si="35"/>
        <v>20571</v>
      </c>
      <c r="E189" s="184">
        <f t="shared" si="28"/>
        <v>26742</v>
      </c>
      <c r="F189" s="89" t="s">
        <v>46</v>
      </c>
      <c r="G189" s="95"/>
      <c r="H189" s="51"/>
      <c r="I189" s="54">
        <f t="shared" si="29"/>
        <v>20571.428571428572</v>
      </c>
      <c r="J189" s="62">
        <f t="shared" si="30"/>
        <v>26742.85714285714</v>
      </c>
      <c r="K189" s="64">
        <f t="shared" si="31"/>
        <v>19542.857142857145</v>
      </c>
      <c r="L189"/>
      <c r="M189" s="20">
        <v>20000</v>
      </c>
      <c r="N189" s="17">
        <v>26000</v>
      </c>
      <c r="O189" s="26">
        <v>19000</v>
      </c>
      <c r="P189" s="38"/>
      <c r="Q189" s="21">
        <f t="shared" si="32"/>
        <v>19047.619047619046</v>
      </c>
      <c r="R189" s="19">
        <f t="shared" si="33"/>
        <v>24761.90476190476</v>
      </c>
      <c r="S189" s="19">
        <f t="shared" si="34"/>
        <v>18095.238095238095</v>
      </c>
    </row>
    <row r="190" spans="1:19" s="1" customFormat="1" ht="17.25" customHeight="1">
      <c r="A190" s="77"/>
      <c r="B190" s="218">
        <v>526</v>
      </c>
      <c r="C190" s="136" t="s">
        <v>331</v>
      </c>
      <c r="D190" s="184">
        <f t="shared" si="35"/>
        <v>20571</v>
      </c>
      <c r="E190" s="184">
        <f t="shared" si="28"/>
        <v>26742</v>
      </c>
      <c r="F190" s="89" t="s">
        <v>46</v>
      </c>
      <c r="G190" s="95"/>
      <c r="H190" s="51"/>
      <c r="I190" s="54">
        <f t="shared" si="29"/>
        <v>20571.428571428572</v>
      </c>
      <c r="J190" s="62">
        <f t="shared" si="30"/>
        <v>26742.85714285714</v>
      </c>
      <c r="K190" s="64">
        <f t="shared" si="31"/>
        <v>19542.857142857145</v>
      </c>
      <c r="L190"/>
      <c r="M190" s="20">
        <v>20000</v>
      </c>
      <c r="N190" s="17">
        <v>26000</v>
      </c>
      <c r="O190" s="26">
        <v>19000</v>
      </c>
      <c r="P190" s="38"/>
      <c r="Q190" s="21">
        <f t="shared" si="32"/>
        <v>19047.619047619046</v>
      </c>
      <c r="R190" s="19">
        <f t="shared" si="33"/>
        <v>24761.90476190476</v>
      </c>
      <c r="S190" s="19">
        <f t="shared" si="34"/>
        <v>18095.238095238095</v>
      </c>
    </row>
    <row r="191" spans="1:19" s="1" customFormat="1" ht="17.25" customHeight="1">
      <c r="A191" s="77"/>
      <c r="B191" s="218">
        <v>528</v>
      </c>
      <c r="C191" s="136" t="s">
        <v>146</v>
      </c>
      <c r="D191" s="184">
        <f t="shared" si="35"/>
        <v>16457</v>
      </c>
      <c r="E191" s="200">
        <f t="shared" si="28"/>
        <v>20057</v>
      </c>
      <c r="F191" s="95" t="s">
        <v>46</v>
      </c>
      <c r="G191" s="95"/>
      <c r="H191" s="51"/>
      <c r="I191" s="54">
        <f t="shared" si="29"/>
        <v>16457.142857142855</v>
      </c>
      <c r="J191" s="62">
        <f t="shared" si="30"/>
        <v>20057.142857142855</v>
      </c>
      <c r="K191" s="64">
        <f t="shared" si="31"/>
        <v>14914.285714285716</v>
      </c>
      <c r="L191"/>
      <c r="M191" s="20">
        <v>16000</v>
      </c>
      <c r="N191" s="17">
        <v>19500</v>
      </c>
      <c r="O191" s="26">
        <v>14500</v>
      </c>
      <c r="P191" s="38"/>
      <c r="Q191" s="21">
        <f t="shared" si="32"/>
        <v>15238.095238095237</v>
      </c>
      <c r="R191" s="19">
        <f t="shared" si="33"/>
        <v>18571.42857142857</v>
      </c>
      <c r="S191" s="19">
        <f t="shared" si="34"/>
        <v>13809.52380952381</v>
      </c>
    </row>
    <row r="192" spans="1:19" s="1" customFormat="1" ht="17.25" customHeight="1">
      <c r="A192" s="77"/>
      <c r="B192" s="218">
        <v>529</v>
      </c>
      <c r="C192" s="165" t="s">
        <v>394</v>
      </c>
      <c r="D192" s="185">
        <f aca="true" t="shared" si="36" ref="D192:D203">ROUNDDOWN(I192,0)</f>
        <v>15120</v>
      </c>
      <c r="E192" s="200">
        <f t="shared" si="28"/>
        <v>21600</v>
      </c>
      <c r="F192" s="95" t="s">
        <v>231</v>
      </c>
      <c r="G192" s="95"/>
      <c r="H192" s="51"/>
      <c r="I192" s="54">
        <f t="shared" si="29"/>
        <v>15120.000000000002</v>
      </c>
      <c r="J192" s="62">
        <f t="shared" si="30"/>
        <v>21600</v>
      </c>
      <c r="K192" s="64">
        <f t="shared" si="31"/>
        <v>12960</v>
      </c>
      <c r="L192"/>
      <c r="M192" s="20">
        <v>14700</v>
      </c>
      <c r="N192" s="17">
        <v>21000</v>
      </c>
      <c r="O192" s="26">
        <v>12600</v>
      </c>
      <c r="P192" s="38"/>
      <c r="Q192" s="21">
        <f t="shared" si="32"/>
        <v>14000</v>
      </c>
      <c r="R192" s="19">
        <f t="shared" si="33"/>
        <v>20000</v>
      </c>
      <c r="S192" s="19">
        <f t="shared" si="34"/>
        <v>12000</v>
      </c>
    </row>
    <row r="193" spans="1:19" s="1" customFormat="1" ht="17.25" customHeight="1">
      <c r="A193" s="77"/>
      <c r="B193" s="218">
        <v>530</v>
      </c>
      <c r="C193" s="166" t="s">
        <v>395</v>
      </c>
      <c r="D193" s="185">
        <f t="shared" si="36"/>
        <v>15120</v>
      </c>
      <c r="E193" s="200">
        <f t="shared" si="28"/>
        <v>21600</v>
      </c>
      <c r="F193" s="95" t="s">
        <v>232</v>
      </c>
      <c r="G193" s="95"/>
      <c r="H193" s="51"/>
      <c r="I193" s="54">
        <f t="shared" si="29"/>
        <v>15120.000000000002</v>
      </c>
      <c r="J193" s="62">
        <f t="shared" si="30"/>
        <v>21600</v>
      </c>
      <c r="K193" s="64">
        <f t="shared" si="31"/>
        <v>12960</v>
      </c>
      <c r="L193"/>
      <c r="M193" s="20">
        <v>14700</v>
      </c>
      <c r="N193" s="17">
        <v>21000</v>
      </c>
      <c r="O193" s="26">
        <v>12600</v>
      </c>
      <c r="P193" s="38"/>
      <c r="Q193" s="21">
        <f t="shared" si="32"/>
        <v>14000</v>
      </c>
      <c r="R193" s="19">
        <f t="shared" si="33"/>
        <v>20000</v>
      </c>
      <c r="S193" s="19">
        <f t="shared" si="34"/>
        <v>12000</v>
      </c>
    </row>
    <row r="194" spans="1:19" s="1" customFormat="1" ht="17.25" customHeight="1">
      <c r="A194" s="77"/>
      <c r="B194" s="218">
        <v>531</v>
      </c>
      <c r="C194" s="165" t="s">
        <v>396</v>
      </c>
      <c r="D194" s="185">
        <f t="shared" si="36"/>
        <v>15120</v>
      </c>
      <c r="E194" s="200">
        <f t="shared" si="28"/>
        <v>21600</v>
      </c>
      <c r="F194" s="95" t="s">
        <v>231</v>
      </c>
      <c r="G194" s="95"/>
      <c r="H194" s="51"/>
      <c r="I194" s="54">
        <f t="shared" si="29"/>
        <v>15120.000000000002</v>
      </c>
      <c r="J194" s="62">
        <f t="shared" si="30"/>
        <v>21600</v>
      </c>
      <c r="K194" s="64">
        <f t="shared" si="31"/>
        <v>12960</v>
      </c>
      <c r="L194"/>
      <c r="M194" s="20">
        <v>14700</v>
      </c>
      <c r="N194" s="17">
        <v>21000</v>
      </c>
      <c r="O194" s="26">
        <v>12600</v>
      </c>
      <c r="P194" s="38"/>
      <c r="Q194" s="21">
        <f t="shared" si="32"/>
        <v>14000</v>
      </c>
      <c r="R194" s="19">
        <f t="shared" si="33"/>
        <v>20000</v>
      </c>
      <c r="S194" s="19">
        <f t="shared" si="34"/>
        <v>12000</v>
      </c>
    </row>
    <row r="195" spans="1:19" s="1" customFormat="1" ht="17.25" customHeight="1">
      <c r="A195" s="77"/>
      <c r="B195" s="218">
        <v>532</v>
      </c>
      <c r="C195" s="165" t="s">
        <v>397</v>
      </c>
      <c r="D195" s="185">
        <f t="shared" si="36"/>
        <v>15120</v>
      </c>
      <c r="E195" s="200">
        <f t="shared" si="28"/>
        <v>21600</v>
      </c>
      <c r="F195" s="95" t="s">
        <v>232</v>
      </c>
      <c r="G195" s="95"/>
      <c r="H195" s="51"/>
      <c r="I195" s="54">
        <f t="shared" si="29"/>
        <v>15120.000000000002</v>
      </c>
      <c r="J195" s="62">
        <f t="shared" si="30"/>
        <v>21600</v>
      </c>
      <c r="K195" s="64">
        <f t="shared" si="31"/>
        <v>12960</v>
      </c>
      <c r="L195"/>
      <c r="M195" s="20">
        <v>14700</v>
      </c>
      <c r="N195" s="17">
        <v>21000</v>
      </c>
      <c r="O195" s="26">
        <v>12600</v>
      </c>
      <c r="P195" s="38"/>
      <c r="Q195" s="21">
        <f t="shared" si="32"/>
        <v>14000</v>
      </c>
      <c r="R195" s="19">
        <f t="shared" si="33"/>
        <v>20000</v>
      </c>
      <c r="S195" s="19">
        <f t="shared" si="34"/>
        <v>12000</v>
      </c>
    </row>
    <row r="196" spans="1:19" s="1" customFormat="1" ht="17.25" customHeight="1">
      <c r="A196" s="77"/>
      <c r="B196" s="218">
        <v>533</v>
      </c>
      <c r="C196" s="165" t="s">
        <v>398</v>
      </c>
      <c r="D196" s="185">
        <f t="shared" si="36"/>
        <v>15120</v>
      </c>
      <c r="E196" s="200">
        <f t="shared" si="28"/>
        <v>21600</v>
      </c>
      <c r="F196" s="95" t="s">
        <v>231</v>
      </c>
      <c r="G196" s="95"/>
      <c r="H196" s="51"/>
      <c r="I196" s="54">
        <f t="shared" si="29"/>
        <v>15120.000000000002</v>
      </c>
      <c r="J196" s="62">
        <f t="shared" si="30"/>
        <v>21600</v>
      </c>
      <c r="K196" s="64">
        <f t="shared" si="31"/>
        <v>12960</v>
      </c>
      <c r="L196"/>
      <c r="M196" s="20">
        <v>14700</v>
      </c>
      <c r="N196" s="17">
        <v>21000</v>
      </c>
      <c r="O196" s="26">
        <v>12600</v>
      </c>
      <c r="P196" s="38"/>
      <c r="Q196" s="21">
        <f t="shared" si="32"/>
        <v>14000</v>
      </c>
      <c r="R196" s="19">
        <f t="shared" si="33"/>
        <v>20000</v>
      </c>
      <c r="S196" s="19">
        <f t="shared" si="34"/>
        <v>12000</v>
      </c>
    </row>
    <row r="197" spans="1:19" s="1" customFormat="1" ht="17.25" customHeight="1">
      <c r="A197" s="77"/>
      <c r="B197" s="218">
        <v>534</v>
      </c>
      <c r="C197" s="166" t="s">
        <v>399</v>
      </c>
      <c r="D197" s="185">
        <f t="shared" si="36"/>
        <v>15120</v>
      </c>
      <c r="E197" s="200">
        <f t="shared" si="28"/>
        <v>21600</v>
      </c>
      <c r="F197" s="95" t="s">
        <v>232</v>
      </c>
      <c r="G197" s="95"/>
      <c r="H197" s="51"/>
      <c r="I197" s="54">
        <f t="shared" si="29"/>
        <v>15120.000000000002</v>
      </c>
      <c r="J197" s="62">
        <f t="shared" si="30"/>
        <v>21600</v>
      </c>
      <c r="K197" s="64">
        <f t="shared" si="31"/>
        <v>12960</v>
      </c>
      <c r="L197"/>
      <c r="M197" s="20">
        <v>14700</v>
      </c>
      <c r="N197" s="17">
        <v>21000</v>
      </c>
      <c r="O197" s="26">
        <v>12600</v>
      </c>
      <c r="P197" s="38"/>
      <c r="Q197" s="21">
        <f t="shared" si="32"/>
        <v>14000</v>
      </c>
      <c r="R197" s="19">
        <f t="shared" si="33"/>
        <v>20000</v>
      </c>
      <c r="S197" s="19">
        <f t="shared" si="34"/>
        <v>12000</v>
      </c>
    </row>
    <row r="198" spans="1:19" s="1" customFormat="1" ht="17.25" customHeight="1">
      <c r="A198" s="77"/>
      <c r="B198" s="218">
        <v>535</v>
      </c>
      <c r="C198" s="165" t="s">
        <v>400</v>
      </c>
      <c r="D198" s="185">
        <f t="shared" si="36"/>
        <v>12960</v>
      </c>
      <c r="E198" s="200">
        <f t="shared" si="28"/>
        <v>19440</v>
      </c>
      <c r="F198" s="95" t="s">
        <v>231</v>
      </c>
      <c r="G198" s="95"/>
      <c r="H198" s="51"/>
      <c r="I198" s="54">
        <f t="shared" si="29"/>
        <v>12960</v>
      </c>
      <c r="J198" s="62">
        <f t="shared" si="30"/>
        <v>19440</v>
      </c>
      <c r="K198" s="64">
        <f t="shared" si="31"/>
        <v>10260</v>
      </c>
      <c r="L198"/>
      <c r="M198" s="20">
        <v>12600</v>
      </c>
      <c r="N198" s="17">
        <v>18900</v>
      </c>
      <c r="O198" s="26">
        <v>9975</v>
      </c>
      <c r="P198" s="38"/>
      <c r="Q198" s="21">
        <f t="shared" si="32"/>
        <v>12000</v>
      </c>
      <c r="R198" s="19">
        <f t="shared" si="33"/>
        <v>18000</v>
      </c>
      <c r="S198" s="19">
        <f t="shared" si="34"/>
        <v>9500</v>
      </c>
    </row>
    <row r="199" spans="1:19" s="1" customFormat="1" ht="17.25" customHeight="1">
      <c r="A199" s="77"/>
      <c r="B199" s="218">
        <v>536</v>
      </c>
      <c r="C199" s="165" t="s">
        <v>401</v>
      </c>
      <c r="D199" s="185">
        <f t="shared" si="36"/>
        <v>12960</v>
      </c>
      <c r="E199" s="200">
        <f t="shared" si="28"/>
        <v>19440</v>
      </c>
      <c r="F199" s="95" t="s">
        <v>232</v>
      </c>
      <c r="G199" s="95"/>
      <c r="H199" s="51"/>
      <c r="I199" s="54">
        <f t="shared" si="29"/>
        <v>12960</v>
      </c>
      <c r="J199" s="62">
        <f t="shared" si="30"/>
        <v>19440</v>
      </c>
      <c r="K199" s="64">
        <f t="shared" si="31"/>
        <v>10260</v>
      </c>
      <c r="L199"/>
      <c r="M199" s="20">
        <v>12600</v>
      </c>
      <c r="N199" s="17">
        <v>18900</v>
      </c>
      <c r="O199" s="26">
        <v>9975</v>
      </c>
      <c r="P199" s="38"/>
      <c r="Q199" s="21">
        <f t="shared" si="32"/>
        <v>12000</v>
      </c>
      <c r="R199" s="19">
        <f t="shared" si="33"/>
        <v>18000</v>
      </c>
      <c r="S199" s="19">
        <f t="shared" si="34"/>
        <v>9500</v>
      </c>
    </row>
    <row r="200" spans="1:19" s="1" customFormat="1" ht="17.25" customHeight="1">
      <c r="A200" s="77"/>
      <c r="B200" s="218">
        <v>546</v>
      </c>
      <c r="C200" s="142" t="s">
        <v>332</v>
      </c>
      <c r="D200" s="185">
        <f t="shared" si="36"/>
        <v>17280</v>
      </c>
      <c r="E200" s="200">
        <f t="shared" si="28"/>
        <v>21600</v>
      </c>
      <c r="F200" s="95" t="s">
        <v>233</v>
      </c>
      <c r="G200" s="95"/>
      <c r="H200" s="51"/>
      <c r="I200" s="54">
        <f t="shared" si="29"/>
        <v>17280</v>
      </c>
      <c r="J200" s="62">
        <f t="shared" si="30"/>
        <v>21600</v>
      </c>
      <c r="K200" s="64">
        <f t="shared" si="31"/>
        <v>15120.000000000002</v>
      </c>
      <c r="L200"/>
      <c r="M200" s="20">
        <v>16800</v>
      </c>
      <c r="N200" s="22">
        <v>21000</v>
      </c>
      <c r="O200" s="25">
        <v>14700</v>
      </c>
      <c r="P200" s="38"/>
      <c r="Q200" s="21">
        <f t="shared" si="32"/>
        <v>16000</v>
      </c>
      <c r="R200" s="19">
        <f t="shared" si="33"/>
        <v>20000</v>
      </c>
      <c r="S200" s="19">
        <f t="shared" si="34"/>
        <v>14000</v>
      </c>
    </row>
    <row r="201" spans="1:19" s="1" customFormat="1" ht="17.25" customHeight="1">
      <c r="A201" s="77"/>
      <c r="B201" s="218">
        <v>547</v>
      </c>
      <c r="C201" s="136" t="s">
        <v>333</v>
      </c>
      <c r="D201" s="185">
        <f t="shared" si="36"/>
        <v>17280</v>
      </c>
      <c r="E201" s="200">
        <f t="shared" si="28"/>
        <v>21600</v>
      </c>
      <c r="F201" s="95" t="s">
        <v>233</v>
      </c>
      <c r="G201" s="95"/>
      <c r="H201" s="51"/>
      <c r="I201" s="54">
        <f t="shared" si="29"/>
        <v>17280</v>
      </c>
      <c r="J201" s="62">
        <f t="shared" si="30"/>
        <v>21600</v>
      </c>
      <c r="K201" s="64">
        <f t="shared" si="31"/>
        <v>15120.000000000002</v>
      </c>
      <c r="L201"/>
      <c r="M201" s="20">
        <v>16800</v>
      </c>
      <c r="N201" s="17">
        <v>21000</v>
      </c>
      <c r="O201" s="26">
        <v>14700</v>
      </c>
      <c r="P201" s="38"/>
      <c r="Q201" s="21">
        <f t="shared" si="32"/>
        <v>16000</v>
      </c>
      <c r="R201" s="19">
        <f t="shared" si="33"/>
        <v>20000</v>
      </c>
      <c r="S201" s="19">
        <f t="shared" si="34"/>
        <v>14000</v>
      </c>
    </row>
    <row r="202" spans="1:19" s="1" customFormat="1" ht="17.25" customHeight="1">
      <c r="A202" s="77"/>
      <c r="B202" s="218">
        <v>548</v>
      </c>
      <c r="C202" s="134" t="s">
        <v>334</v>
      </c>
      <c r="D202" s="185">
        <f t="shared" si="36"/>
        <v>17280</v>
      </c>
      <c r="E202" s="200">
        <f t="shared" si="28"/>
        <v>21600</v>
      </c>
      <c r="F202" s="95" t="s">
        <v>233</v>
      </c>
      <c r="G202" s="106">
        <v>42209</v>
      </c>
      <c r="H202" s="51"/>
      <c r="I202" s="54">
        <f t="shared" si="29"/>
        <v>17280</v>
      </c>
      <c r="J202" s="62">
        <f t="shared" si="30"/>
        <v>21600</v>
      </c>
      <c r="K202" s="64">
        <f t="shared" si="31"/>
        <v>15120.000000000002</v>
      </c>
      <c r="L202"/>
      <c r="M202" s="20">
        <v>16800</v>
      </c>
      <c r="N202" s="17">
        <v>21000</v>
      </c>
      <c r="O202" s="26">
        <v>14700</v>
      </c>
      <c r="P202" s="38"/>
      <c r="Q202" s="21">
        <f t="shared" si="32"/>
        <v>16000</v>
      </c>
      <c r="R202" s="19">
        <f t="shared" si="33"/>
        <v>20000</v>
      </c>
      <c r="S202" s="19">
        <f t="shared" si="34"/>
        <v>14000</v>
      </c>
    </row>
    <row r="203" spans="1:19" s="1" customFormat="1" ht="17.25" customHeight="1">
      <c r="A203" s="77"/>
      <c r="B203" s="218">
        <v>549</v>
      </c>
      <c r="C203" s="136" t="s">
        <v>335</v>
      </c>
      <c r="D203" s="185">
        <f t="shared" si="36"/>
        <v>17280</v>
      </c>
      <c r="E203" s="200">
        <f t="shared" si="28"/>
        <v>21600</v>
      </c>
      <c r="F203" s="95" t="s">
        <v>233</v>
      </c>
      <c r="G203" s="89"/>
      <c r="H203" s="51"/>
      <c r="I203" s="54">
        <f t="shared" si="29"/>
        <v>17280</v>
      </c>
      <c r="J203" s="62">
        <f t="shared" si="30"/>
        <v>21600</v>
      </c>
      <c r="K203" s="64">
        <f t="shared" si="31"/>
        <v>15120.000000000002</v>
      </c>
      <c r="L203"/>
      <c r="M203" s="20">
        <v>16800</v>
      </c>
      <c r="N203" s="17">
        <v>21000</v>
      </c>
      <c r="O203" s="26">
        <v>14700</v>
      </c>
      <c r="P203" s="38"/>
      <c r="Q203" s="21">
        <f t="shared" si="32"/>
        <v>16000</v>
      </c>
      <c r="R203" s="19">
        <f t="shared" si="33"/>
        <v>20000</v>
      </c>
      <c r="S203" s="19">
        <f t="shared" si="34"/>
        <v>14000</v>
      </c>
    </row>
    <row r="204" spans="1:19" s="1" customFormat="1" ht="17.25" customHeight="1" thickBot="1">
      <c r="A204" s="82"/>
      <c r="B204" s="220">
        <v>553</v>
      </c>
      <c r="C204" s="167" t="s">
        <v>190</v>
      </c>
      <c r="D204" s="186">
        <f>ROUNDDOWN(I204,-1)</f>
        <v>1850</v>
      </c>
      <c r="E204" s="187">
        <f t="shared" si="28"/>
        <v>3240</v>
      </c>
      <c r="F204" s="93" t="s">
        <v>232</v>
      </c>
      <c r="G204" s="109">
        <v>41096</v>
      </c>
      <c r="H204" s="47"/>
      <c r="I204" s="56">
        <f t="shared" si="29"/>
        <v>1851.4285714285716</v>
      </c>
      <c r="J204" s="62">
        <f t="shared" si="30"/>
        <v>3240</v>
      </c>
      <c r="K204" s="64">
        <f t="shared" si="31"/>
        <v>1542.857142857143</v>
      </c>
      <c r="L204"/>
      <c r="M204" s="58">
        <v>1800</v>
      </c>
      <c r="N204" s="30">
        <v>3150</v>
      </c>
      <c r="O204" s="36">
        <v>1500</v>
      </c>
      <c r="P204" s="38"/>
      <c r="Q204" s="21">
        <f t="shared" si="32"/>
        <v>1714.2857142857142</v>
      </c>
      <c r="R204" s="19">
        <f t="shared" si="33"/>
        <v>3000</v>
      </c>
      <c r="S204" s="19">
        <f t="shared" si="34"/>
        <v>1428.5714285714284</v>
      </c>
    </row>
    <row r="205" spans="1:35" ht="17.25">
      <c r="A205" s="87" t="s">
        <v>369</v>
      </c>
      <c r="B205" s="221">
        <v>600</v>
      </c>
      <c r="C205" s="168" t="s">
        <v>355</v>
      </c>
      <c r="D205" s="202">
        <f aca="true" t="shared" si="37" ref="D205:D227">ROUNDDOWN(I205,0)</f>
        <v>3985</v>
      </c>
      <c r="E205" s="189">
        <f t="shared" si="28"/>
        <v>4428</v>
      </c>
      <c r="F205" s="90" t="s">
        <v>14</v>
      </c>
      <c r="G205" s="105">
        <v>43208</v>
      </c>
      <c r="H205" s="47"/>
      <c r="I205" s="57">
        <f t="shared" si="29"/>
        <v>3985.714285714286</v>
      </c>
      <c r="J205" s="62">
        <f t="shared" si="30"/>
        <v>4428</v>
      </c>
      <c r="K205" s="64">
        <f t="shared" si="31"/>
        <v>3763.5428571428574</v>
      </c>
      <c r="M205" s="16">
        <v>3875</v>
      </c>
      <c r="N205" s="22">
        <v>4305</v>
      </c>
      <c r="O205" s="25">
        <v>3659</v>
      </c>
      <c r="P205" s="11"/>
      <c r="Q205" s="21">
        <f t="shared" si="32"/>
        <v>3690.4761904761904</v>
      </c>
      <c r="R205" s="19">
        <f t="shared" si="33"/>
        <v>4100</v>
      </c>
      <c r="S205" s="19">
        <f t="shared" si="34"/>
        <v>3484.7619047619046</v>
      </c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19" ht="17.25">
      <c r="A206" s="77" t="s">
        <v>299</v>
      </c>
      <c r="B206" s="131">
        <v>604</v>
      </c>
      <c r="C206" s="169" t="s">
        <v>122</v>
      </c>
      <c r="D206" s="184">
        <f t="shared" si="37"/>
        <v>925</v>
      </c>
      <c r="E206" s="200">
        <f t="shared" si="28"/>
        <v>1028</v>
      </c>
      <c r="F206" s="95" t="s">
        <v>14</v>
      </c>
      <c r="G206" s="106">
        <v>40168</v>
      </c>
      <c r="H206" s="48"/>
      <c r="I206" s="54">
        <f t="shared" si="29"/>
        <v>925.7142857142858</v>
      </c>
      <c r="J206" s="62">
        <f t="shared" si="30"/>
        <v>1028.5714285714284</v>
      </c>
      <c r="K206" s="64">
        <f t="shared" si="31"/>
        <v>874.2857142857143</v>
      </c>
      <c r="M206" s="20">
        <v>900</v>
      </c>
      <c r="N206" s="17">
        <v>1000</v>
      </c>
      <c r="O206" s="26">
        <v>850</v>
      </c>
      <c r="P206" s="11"/>
      <c r="Q206" s="21">
        <f t="shared" si="32"/>
        <v>857.1428571428571</v>
      </c>
      <c r="R206" s="19">
        <f t="shared" si="33"/>
        <v>952.3809523809523</v>
      </c>
      <c r="S206" s="19">
        <f t="shared" si="34"/>
        <v>809.5238095238095</v>
      </c>
    </row>
    <row r="207" spans="1:19" ht="18" thickBot="1">
      <c r="A207" s="82"/>
      <c r="B207" s="215">
        <v>605</v>
      </c>
      <c r="C207" s="170" t="s">
        <v>101</v>
      </c>
      <c r="D207" s="187">
        <f t="shared" si="37"/>
        <v>2236</v>
      </c>
      <c r="E207" s="198">
        <f t="shared" si="28"/>
        <v>2484</v>
      </c>
      <c r="F207" s="119" t="s">
        <v>14</v>
      </c>
      <c r="G207" s="115">
        <v>39549</v>
      </c>
      <c r="H207" s="48"/>
      <c r="I207" s="54">
        <f t="shared" si="29"/>
        <v>2236.114285714286</v>
      </c>
      <c r="J207" s="62">
        <f t="shared" si="30"/>
        <v>2484</v>
      </c>
      <c r="K207" s="64">
        <f t="shared" si="31"/>
        <v>2111.657142857143</v>
      </c>
      <c r="M207" s="20">
        <v>2174</v>
      </c>
      <c r="N207" s="22">
        <v>2415</v>
      </c>
      <c r="O207" s="25">
        <v>2053</v>
      </c>
      <c r="P207" s="11"/>
      <c r="Q207" s="21">
        <f t="shared" si="32"/>
        <v>2070.4761904761904</v>
      </c>
      <c r="R207" s="19">
        <f t="shared" si="33"/>
        <v>2300</v>
      </c>
      <c r="S207" s="19">
        <f t="shared" si="34"/>
        <v>1955.2380952380952</v>
      </c>
    </row>
    <row r="208" spans="1:19" ht="17.25">
      <c r="A208" s="77"/>
      <c r="B208" s="131">
        <v>700</v>
      </c>
      <c r="C208" s="142" t="s">
        <v>356</v>
      </c>
      <c r="D208" s="199">
        <f t="shared" si="37"/>
        <v>6998</v>
      </c>
      <c r="E208" s="199">
        <f aca="true" t="shared" si="38" ref="E208:E213">SUM(R208*1.08)</f>
        <v>7776.000000000001</v>
      </c>
      <c r="F208" s="96">
        <v>450</v>
      </c>
      <c r="G208" s="105">
        <v>43054</v>
      </c>
      <c r="H208" s="47"/>
      <c r="I208" s="57">
        <f t="shared" si="29"/>
        <v>6998.400000000001</v>
      </c>
      <c r="J208" s="62">
        <f t="shared" si="30"/>
        <v>7776.000000000001</v>
      </c>
      <c r="K208" s="64">
        <f t="shared" si="31"/>
        <v>6609.6</v>
      </c>
      <c r="M208" s="16">
        <v>6804</v>
      </c>
      <c r="N208" s="22">
        <v>7560</v>
      </c>
      <c r="O208" s="22">
        <v>6426</v>
      </c>
      <c r="P208" s="11"/>
      <c r="Q208" s="21">
        <f t="shared" si="32"/>
        <v>6480</v>
      </c>
      <c r="R208" s="19">
        <f t="shared" si="33"/>
        <v>7200</v>
      </c>
      <c r="S208" s="19">
        <f t="shared" si="34"/>
        <v>6120</v>
      </c>
    </row>
    <row r="209" spans="1:19" ht="17.25">
      <c r="A209" s="77"/>
      <c r="B209" s="131">
        <v>701</v>
      </c>
      <c r="C209" s="142" t="s">
        <v>171</v>
      </c>
      <c r="D209" s="184">
        <f t="shared" si="37"/>
        <v>1388</v>
      </c>
      <c r="E209" s="200">
        <f t="shared" si="38"/>
        <v>1542.857142857143</v>
      </c>
      <c r="F209" s="96">
        <v>180</v>
      </c>
      <c r="G209" s="106">
        <v>40374</v>
      </c>
      <c r="H209" s="48"/>
      <c r="I209" s="54">
        <f t="shared" si="29"/>
        <v>1388.5714285714284</v>
      </c>
      <c r="J209" s="62">
        <f t="shared" si="30"/>
        <v>1542.857142857143</v>
      </c>
      <c r="K209" s="64">
        <f t="shared" si="31"/>
        <v>1311.4285714285713</v>
      </c>
      <c r="M209" s="20">
        <v>1350</v>
      </c>
      <c r="N209" s="22">
        <v>1500</v>
      </c>
      <c r="O209" s="22">
        <v>1275</v>
      </c>
      <c r="P209" s="11"/>
      <c r="Q209" s="21">
        <f t="shared" si="32"/>
        <v>1285.7142857142856</v>
      </c>
      <c r="R209" s="19">
        <f t="shared" si="33"/>
        <v>1428.5714285714284</v>
      </c>
      <c r="S209" s="19">
        <f t="shared" si="34"/>
        <v>1214.2857142857142</v>
      </c>
    </row>
    <row r="210" spans="1:19" ht="17.25">
      <c r="A210" s="77"/>
      <c r="B210" s="222">
        <v>702</v>
      </c>
      <c r="C210" s="159" t="s">
        <v>102</v>
      </c>
      <c r="D210" s="184">
        <f t="shared" si="37"/>
        <v>1665</v>
      </c>
      <c r="E210" s="200">
        <f t="shared" si="38"/>
        <v>1851.4285714285716</v>
      </c>
      <c r="F210" s="100">
        <v>180</v>
      </c>
      <c r="G210" s="106">
        <v>38852</v>
      </c>
      <c r="H210" s="48"/>
      <c r="I210" s="54">
        <f t="shared" si="29"/>
        <v>1665.257142857143</v>
      </c>
      <c r="J210" s="62">
        <f t="shared" si="30"/>
        <v>1851.4285714285716</v>
      </c>
      <c r="K210" s="64">
        <f t="shared" si="31"/>
        <v>1573.7142857142858</v>
      </c>
      <c r="M210" s="20">
        <v>1619</v>
      </c>
      <c r="N210" s="33">
        <v>1800</v>
      </c>
      <c r="O210" s="33">
        <v>1530</v>
      </c>
      <c r="P210" s="11"/>
      <c r="Q210" s="21">
        <f t="shared" si="32"/>
        <v>1541.904761904762</v>
      </c>
      <c r="R210" s="19">
        <f t="shared" si="33"/>
        <v>1714.2857142857142</v>
      </c>
      <c r="S210" s="19">
        <f t="shared" si="34"/>
        <v>1457.142857142857</v>
      </c>
    </row>
    <row r="211" spans="1:19" ht="17.25">
      <c r="A211" s="77" t="s">
        <v>1</v>
      </c>
      <c r="B211" s="222">
        <v>703</v>
      </c>
      <c r="C211" s="159" t="s">
        <v>103</v>
      </c>
      <c r="D211" s="184">
        <f t="shared" si="37"/>
        <v>1110</v>
      </c>
      <c r="E211" s="200">
        <f t="shared" si="38"/>
        <v>1234.2857142857144</v>
      </c>
      <c r="F211" s="100">
        <v>180</v>
      </c>
      <c r="G211" s="106">
        <v>39232</v>
      </c>
      <c r="H211" s="48"/>
      <c r="I211" s="54">
        <f t="shared" si="29"/>
        <v>1110.857142857143</v>
      </c>
      <c r="J211" s="62">
        <f t="shared" si="30"/>
        <v>1234.2857142857144</v>
      </c>
      <c r="K211" s="64">
        <f t="shared" si="31"/>
        <v>1049.142857142857</v>
      </c>
      <c r="M211" s="20">
        <v>1080</v>
      </c>
      <c r="N211" s="33">
        <v>1200</v>
      </c>
      <c r="O211" s="33">
        <v>1020</v>
      </c>
      <c r="P211" s="11"/>
      <c r="Q211" s="21">
        <f t="shared" si="32"/>
        <v>1028.5714285714284</v>
      </c>
      <c r="R211" s="19">
        <f t="shared" si="33"/>
        <v>1142.857142857143</v>
      </c>
      <c r="S211" s="19">
        <f t="shared" si="34"/>
        <v>971.4285714285713</v>
      </c>
    </row>
    <row r="212" spans="1:19" ht="17.25">
      <c r="A212" s="77"/>
      <c r="B212" s="222">
        <v>704</v>
      </c>
      <c r="C212" s="142" t="s">
        <v>201</v>
      </c>
      <c r="D212" s="184">
        <f t="shared" si="37"/>
        <v>1749</v>
      </c>
      <c r="E212" s="200">
        <f t="shared" si="38"/>
        <v>1944.0000000000002</v>
      </c>
      <c r="F212" s="100">
        <v>290</v>
      </c>
      <c r="G212" s="106">
        <v>41295</v>
      </c>
      <c r="H212" s="48"/>
      <c r="I212" s="54">
        <f t="shared" si="29"/>
        <v>1749.6000000000001</v>
      </c>
      <c r="J212" s="62">
        <f t="shared" si="30"/>
        <v>1944.0000000000002</v>
      </c>
      <c r="K212" s="64">
        <f t="shared" si="31"/>
        <v>1652.9142857142856</v>
      </c>
      <c r="M212" s="20">
        <v>1701</v>
      </c>
      <c r="N212" s="33">
        <v>1890</v>
      </c>
      <c r="O212" s="33">
        <v>1607</v>
      </c>
      <c r="P212" s="11"/>
      <c r="Q212" s="21">
        <f t="shared" si="32"/>
        <v>1620</v>
      </c>
      <c r="R212" s="19">
        <f t="shared" si="33"/>
        <v>1800</v>
      </c>
      <c r="S212" s="19">
        <f t="shared" si="34"/>
        <v>1530.4761904761904</v>
      </c>
    </row>
    <row r="213" spans="1:19" ht="17.25">
      <c r="A213" s="77"/>
      <c r="B213" s="222">
        <v>705</v>
      </c>
      <c r="C213" s="142" t="s">
        <v>228</v>
      </c>
      <c r="D213" s="184">
        <f t="shared" si="37"/>
        <v>1749</v>
      </c>
      <c r="E213" s="200">
        <f t="shared" si="38"/>
        <v>1944.0000000000002</v>
      </c>
      <c r="F213" s="100">
        <v>290</v>
      </c>
      <c r="G213" s="106">
        <v>41445</v>
      </c>
      <c r="H213" s="48"/>
      <c r="I213" s="54">
        <f t="shared" si="29"/>
        <v>1749.6000000000001</v>
      </c>
      <c r="J213" s="62">
        <f t="shared" si="30"/>
        <v>1944.0000000000002</v>
      </c>
      <c r="K213" s="64">
        <f t="shared" si="31"/>
        <v>1652.9142857142856</v>
      </c>
      <c r="M213" s="20">
        <v>1701</v>
      </c>
      <c r="N213" s="33">
        <v>1890</v>
      </c>
      <c r="O213" s="33">
        <v>1607</v>
      </c>
      <c r="P213" s="11"/>
      <c r="Q213" s="21">
        <f t="shared" si="32"/>
        <v>1620</v>
      </c>
      <c r="R213" s="19">
        <f t="shared" si="33"/>
        <v>1800</v>
      </c>
      <c r="S213" s="19">
        <f t="shared" si="34"/>
        <v>1530.4761904761904</v>
      </c>
    </row>
    <row r="214" spans="1:19" ht="17.25">
      <c r="A214" s="77" t="s">
        <v>244</v>
      </c>
      <c r="B214" s="222">
        <v>706</v>
      </c>
      <c r="C214" s="159" t="s">
        <v>104</v>
      </c>
      <c r="D214" s="184">
        <f t="shared" si="37"/>
        <v>925</v>
      </c>
      <c r="E214" s="200">
        <f>ROUNDDOWN(J214,0)</f>
        <v>1028</v>
      </c>
      <c r="F214" s="100">
        <v>180</v>
      </c>
      <c r="G214" s="106">
        <v>39522</v>
      </c>
      <c r="H214" s="48"/>
      <c r="I214" s="54">
        <f t="shared" si="29"/>
        <v>925.7142857142858</v>
      </c>
      <c r="J214" s="62">
        <f t="shared" si="30"/>
        <v>1028.5714285714284</v>
      </c>
      <c r="K214" s="64">
        <f t="shared" si="31"/>
        <v>874.2857142857143</v>
      </c>
      <c r="M214" s="20">
        <v>900</v>
      </c>
      <c r="N214" s="33">
        <v>1000</v>
      </c>
      <c r="O214" s="33">
        <v>850</v>
      </c>
      <c r="P214" s="11"/>
      <c r="Q214" s="21">
        <f t="shared" si="32"/>
        <v>857.1428571428571</v>
      </c>
      <c r="R214" s="19">
        <f t="shared" si="33"/>
        <v>952.3809523809523</v>
      </c>
      <c r="S214" s="19">
        <f t="shared" si="34"/>
        <v>809.5238095238095</v>
      </c>
    </row>
    <row r="215" spans="1:19" ht="17.25">
      <c r="A215" s="77"/>
      <c r="B215" s="222">
        <v>707</v>
      </c>
      <c r="C215" s="136" t="s">
        <v>178</v>
      </c>
      <c r="D215" s="184">
        <f t="shared" si="37"/>
        <v>2527</v>
      </c>
      <c r="E215" s="200">
        <f aca="true" t="shared" si="39" ref="E215:E227">SUM(R215*1.08)</f>
        <v>2808</v>
      </c>
      <c r="F215" s="96">
        <v>180</v>
      </c>
      <c r="G215" s="106">
        <v>40704</v>
      </c>
      <c r="H215" s="47"/>
      <c r="I215" s="54">
        <f t="shared" si="29"/>
        <v>2527.2000000000003</v>
      </c>
      <c r="J215" s="62">
        <f t="shared" si="30"/>
        <v>2808</v>
      </c>
      <c r="K215" s="64">
        <f t="shared" si="31"/>
        <v>2387.3142857142857</v>
      </c>
      <c r="M215" s="20">
        <v>2457</v>
      </c>
      <c r="N215" s="17">
        <v>2730</v>
      </c>
      <c r="O215" s="26">
        <v>2321</v>
      </c>
      <c r="P215" s="11"/>
      <c r="Q215" s="21">
        <f t="shared" si="32"/>
        <v>2340</v>
      </c>
      <c r="R215" s="19">
        <f t="shared" si="33"/>
        <v>2600</v>
      </c>
      <c r="S215" s="19">
        <f t="shared" si="34"/>
        <v>2210.4761904761904</v>
      </c>
    </row>
    <row r="216" spans="1:21" ht="17.25">
      <c r="A216" s="77"/>
      <c r="B216" s="131">
        <v>708</v>
      </c>
      <c r="C216" s="136" t="s">
        <v>258</v>
      </c>
      <c r="D216" s="184">
        <f t="shared" si="37"/>
        <v>1944</v>
      </c>
      <c r="E216" s="200">
        <f t="shared" si="39"/>
        <v>2160</v>
      </c>
      <c r="F216" s="96">
        <v>180</v>
      </c>
      <c r="G216" s="106">
        <v>42185</v>
      </c>
      <c r="H216" s="47"/>
      <c r="I216" s="54">
        <f t="shared" si="29"/>
        <v>1944.0000000000002</v>
      </c>
      <c r="J216" s="62">
        <f t="shared" si="30"/>
        <v>2160</v>
      </c>
      <c r="K216" s="64">
        <f t="shared" si="31"/>
        <v>1836.0000000000002</v>
      </c>
      <c r="M216" s="20">
        <v>1890</v>
      </c>
      <c r="N216" s="17">
        <v>2100</v>
      </c>
      <c r="O216" s="26">
        <v>1785</v>
      </c>
      <c r="P216" s="11"/>
      <c r="Q216" s="21">
        <f t="shared" si="32"/>
        <v>1800</v>
      </c>
      <c r="R216" s="19">
        <f t="shared" si="33"/>
        <v>2000</v>
      </c>
      <c r="S216" s="19">
        <f t="shared" si="34"/>
        <v>1700</v>
      </c>
      <c r="U216" s="70"/>
    </row>
    <row r="217" spans="1:19" ht="17.25">
      <c r="A217" s="77" t="s">
        <v>0</v>
      </c>
      <c r="B217" s="131">
        <v>710</v>
      </c>
      <c r="C217" s="138" t="s">
        <v>389</v>
      </c>
      <c r="D217" s="184">
        <f t="shared" si="37"/>
        <v>12150</v>
      </c>
      <c r="E217" s="200">
        <f t="shared" si="39"/>
        <v>13500</v>
      </c>
      <c r="F217" s="96">
        <v>450</v>
      </c>
      <c r="G217" s="106">
        <v>43312</v>
      </c>
      <c r="H217" s="48"/>
      <c r="I217" s="54">
        <f t="shared" si="29"/>
        <v>12150.514285714287</v>
      </c>
      <c r="J217" s="62">
        <f t="shared" si="30"/>
        <v>13500</v>
      </c>
      <c r="K217" s="64">
        <f t="shared" si="31"/>
        <v>11474.742857142857</v>
      </c>
      <c r="M217" s="20">
        <v>11813</v>
      </c>
      <c r="N217" s="17">
        <v>13125</v>
      </c>
      <c r="O217" s="26">
        <v>11156</v>
      </c>
      <c r="P217" s="11"/>
      <c r="Q217" s="21">
        <f t="shared" si="32"/>
        <v>11250.47619047619</v>
      </c>
      <c r="R217" s="19">
        <f t="shared" si="33"/>
        <v>12500</v>
      </c>
      <c r="S217" s="19">
        <f t="shared" si="34"/>
        <v>10624.761904761905</v>
      </c>
    </row>
    <row r="218" spans="1:19" ht="17.25">
      <c r="A218" s="77"/>
      <c r="B218" s="131">
        <v>711</v>
      </c>
      <c r="C218" s="138" t="s">
        <v>390</v>
      </c>
      <c r="D218" s="184">
        <f t="shared" si="37"/>
        <v>10692</v>
      </c>
      <c r="E218" s="200">
        <f t="shared" si="39"/>
        <v>11880</v>
      </c>
      <c r="F218" s="96">
        <v>450</v>
      </c>
      <c r="G218" s="106">
        <v>43312</v>
      </c>
      <c r="H218" s="48"/>
      <c r="I218" s="54">
        <f t="shared" si="29"/>
        <v>10692</v>
      </c>
      <c r="J218" s="62">
        <f t="shared" si="30"/>
        <v>11880</v>
      </c>
      <c r="K218" s="64">
        <f t="shared" si="31"/>
        <v>10098.514285714287</v>
      </c>
      <c r="M218" s="20">
        <v>10395</v>
      </c>
      <c r="N218" s="17">
        <v>11550</v>
      </c>
      <c r="O218" s="26">
        <v>9818</v>
      </c>
      <c r="P218" s="11"/>
      <c r="Q218" s="21">
        <f t="shared" si="32"/>
        <v>9900</v>
      </c>
      <c r="R218" s="19">
        <f t="shared" si="33"/>
        <v>11000</v>
      </c>
      <c r="S218" s="19">
        <f t="shared" si="34"/>
        <v>9350.47619047619</v>
      </c>
    </row>
    <row r="219" spans="1:35" s="1" customFormat="1" ht="17.25">
      <c r="A219" s="77"/>
      <c r="B219" s="131">
        <v>712</v>
      </c>
      <c r="C219" s="138" t="s">
        <v>391</v>
      </c>
      <c r="D219" s="184">
        <f t="shared" si="37"/>
        <v>10692</v>
      </c>
      <c r="E219" s="200">
        <f t="shared" si="39"/>
        <v>11880</v>
      </c>
      <c r="F219" s="96">
        <v>450</v>
      </c>
      <c r="G219" s="106">
        <v>43312</v>
      </c>
      <c r="H219" s="48"/>
      <c r="I219" s="54">
        <f t="shared" si="29"/>
        <v>10692</v>
      </c>
      <c r="J219" s="62">
        <f t="shared" si="30"/>
        <v>11880</v>
      </c>
      <c r="K219" s="64">
        <f t="shared" si="31"/>
        <v>10098.514285714287</v>
      </c>
      <c r="L219"/>
      <c r="M219" s="20">
        <v>10395</v>
      </c>
      <c r="N219" s="17">
        <v>11550</v>
      </c>
      <c r="O219" s="26">
        <v>9818</v>
      </c>
      <c r="P219" s="38"/>
      <c r="Q219" s="21">
        <f t="shared" si="32"/>
        <v>9900</v>
      </c>
      <c r="R219" s="19">
        <f t="shared" si="33"/>
        <v>11000</v>
      </c>
      <c r="S219" s="19">
        <f t="shared" si="34"/>
        <v>9350.47619047619</v>
      </c>
      <c r="Y219"/>
      <c r="Z219"/>
      <c r="AA219"/>
      <c r="AB219"/>
      <c r="AC219"/>
      <c r="AD219"/>
      <c r="AE219"/>
      <c r="AF219"/>
      <c r="AG219"/>
      <c r="AH219"/>
      <c r="AI219"/>
    </row>
    <row r="220" spans="1:35" s="1" customFormat="1" ht="17.25">
      <c r="A220" s="77" t="s">
        <v>2</v>
      </c>
      <c r="B220" s="222">
        <v>713</v>
      </c>
      <c r="C220" s="138" t="s">
        <v>392</v>
      </c>
      <c r="D220" s="184">
        <f t="shared" si="37"/>
        <v>10692</v>
      </c>
      <c r="E220" s="200">
        <f t="shared" si="39"/>
        <v>11880</v>
      </c>
      <c r="F220" s="100">
        <v>450</v>
      </c>
      <c r="G220" s="106">
        <v>43312</v>
      </c>
      <c r="H220" s="48"/>
      <c r="I220" s="54">
        <f t="shared" si="29"/>
        <v>10692</v>
      </c>
      <c r="J220" s="62">
        <f t="shared" si="30"/>
        <v>11880</v>
      </c>
      <c r="K220" s="64">
        <f t="shared" si="31"/>
        <v>10098.514285714287</v>
      </c>
      <c r="L220"/>
      <c r="M220" s="20">
        <v>10395</v>
      </c>
      <c r="N220" s="33">
        <v>11550</v>
      </c>
      <c r="O220" s="33">
        <v>9818</v>
      </c>
      <c r="P220" s="38"/>
      <c r="Q220" s="21">
        <f t="shared" si="32"/>
        <v>9900</v>
      </c>
      <c r="R220" s="19">
        <f t="shared" si="33"/>
        <v>11000</v>
      </c>
      <c r="S220" s="19">
        <f t="shared" si="34"/>
        <v>9350.47619047619</v>
      </c>
      <c r="Y220"/>
      <c r="Z220"/>
      <c r="AA220"/>
      <c r="AB220"/>
      <c r="AC220"/>
      <c r="AD220"/>
      <c r="AE220"/>
      <c r="AF220"/>
      <c r="AG220"/>
      <c r="AH220"/>
      <c r="AI220"/>
    </row>
    <row r="221" spans="1:35" s="1" customFormat="1" ht="17.25">
      <c r="A221" s="77"/>
      <c r="B221" s="222">
        <v>715</v>
      </c>
      <c r="C221" s="159" t="s">
        <v>179</v>
      </c>
      <c r="D221" s="184">
        <f t="shared" si="37"/>
        <v>1110</v>
      </c>
      <c r="E221" s="200">
        <f t="shared" si="39"/>
        <v>1234.2857142857144</v>
      </c>
      <c r="F221" s="100">
        <v>180</v>
      </c>
      <c r="G221" s="106">
        <v>40688</v>
      </c>
      <c r="H221" s="47"/>
      <c r="I221" s="54">
        <f t="shared" si="29"/>
        <v>1110.857142857143</v>
      </c>
      <c r="J221" s="62">
        <f t="shared" si="30"/>
        <v>1234.2857142857144</v>
      </c>
      <c r="K221" s="64">
        <f t="shared" si="31"/>
        <v>1049.142857142857</v>
      </c>
      <c r="L221"/>
      <c r="M221" s="20">
        <v>1080</v>
      </c>
      <c r="N221" s="17">
        <v>1200</v>
      </c>
      <c r="O221" s="26">
        <v>1020</v>
      </c>
      <c r="P221" s="38"/>
      <c r="Q221" s="21">
        <f t="shared" si="32"/>
        <v>1028.5714285714284</v>
      </c>
      <c r="R221" s="19">
        <f t="shared" si="33"/>
        <v>1142.857142857143</v>
      </c>
      <c r="S221" s="19">
        <f t="shared" si="34"/>
        <v>971.4285714285713</v>
      </c>
      <c r="Y221"/>
      <c r="Z221"/>
      <c r="AA221"/>
      <c r="AB221"/>
      <c r="AC221"/>
      <c r="AD221"/>
      <c r="AE221"/>
      <c r="AF221"/>
      <c r="AG221"/>
      <c r="AH221"/>
      <c r="AI221"/>
    </row>
    <row r="222" spans="1:35" s="1" customFormat="1" ht="17.25">
      <c r="A222" s="77"/>
      <c r="B222" s="222">
        <v>716</v>
      </c>
      <c r="C222" s="159" t="s">
        <v>341</v>
      </c>
      <c r="D222" s="184">
        <v>2916</v>
      </c>
      <c r="E222" s="200">
        <v>3240</v>
      </c>
      <c r="F222" s="100">
        <v>215</v>
      </c>
      <c r="G222" s="105">
        <v>43210</v>
      </c>
      <c r="H222" s="47"/>
      <c r="I222" s="54"/>
      <c r="J222" s="62"/>
      <c r="K222" s="64"/>
      <c r="L222"/>
      <c r="M222" s="20"/>
      <c r="N222" s="17"/>
      <c r="O222" s="26"/>
      <c r="P222" s="38"/>
      <c r="Q222" s="21"/>
      <c r="R222" s="19"/>
      <c r="S222" s="19"/>
      <c r="Y222"/>
      <c r="Z222"/>
      <c r="AA222"/>
      <c r="AB222"/>
      <c r="AC222"/>
      <c r="AD222"/>
      <c r="AE222"/>
      <c r="AF222"/>
      <c r="AG222"/>
      <c r="AH222"/>
      <c r="AI222"/>
    </row>
    <row r="223" spans="1:35" s="1" customFormat="1" ht="17.25">
      <c r="A223" s="77"/>
      <c r="B223" s="222">
        <v>717</v>
      </c>
      <c r="C223" s="159" t="s">
        <v>342</v>
      </c>
      <c r="D223" s="184">
        <v>1602</v>
      </c>
      <c r="E223" s="200">
        <v>1780</v>
      </c>
      <c r="F223" s="100">
        <v>180</v>
      </c>
      <c r="G223" s="105">
        <v>43210</v>
      </c>
      <c r="H223" s="47"/>
      <c r="I223" s="54"/>
      <c r="J223" s="62"/>
      <c r="K223" s="64"/>
      <c r="L223"/>
      <c r="M223" s="20"/>
      <c r="N223" s="17"/>
      <c r="O223" s="26"/>
      <c r="P223" s="38"/>
      <c r="Q223" s="21"/>
      <c r="R223" s="19"/>
      <c r="S223" s="19"/>
      <c r="Y223"/>
      <c r="Z223"/>
      <c r="AA223"/>
      <c r="AB223"/>
      <c r="AC223"/>
      <c r="AD223"/>
      <c r="AE223"/>
      <c r="AF223"/>
      <c r="AG223"/>
      <c r="AH223"/>
      <c r="AI223"/>
    </row>
    <row r="224" spans="1:35" s="1" customFormat="1" ht="17.25">
      <c r="A224" s="77"/>
      <c r="B224" s="131">
        <v>722</v>
      </c>
      <c r="C224" s="136" t="s">
        <v>121</v>
      </c>
      <c r="D224" s="184">
        <f t="shared" si="37"/>
        <v>1388</v>
      </c>
      <c r="E224" s="200">
        <f t="shared" si="39"/>
        <v>1542.857142857143</v>
      </c>
      <c r="F224" s="96">
        <v>180</v>
      </c>
      <c r="G224" s="106">
        <v>40147</v>
      </c>
      <c r="H224" s="48"/>
      <c r="I224" s="54">
        <f t="shared" si="29"/>
        <v>1388.5714285714284</v>
      </c>
      <c r="J224" s="62">
        <f t="shared" si="30"/>
        <v>1542.857142857143</v>
      </c>
      <c r="K224" s="64">
        <f t="shared" si="31"/>
        <v>1311.4285714285713</v>
      </c>
      <c r="L224"/>
      <c r="M224" s="20">
        <v>1350</v>
      </c>
      <c r="N224" s="17">
        <v>1500</v>
      </c>
      <c r="O224" s="26">
        <v>1275</v>
      </c>
      <c r="P224" s="38"/>
      <c r="Q224" s="21">
        <f t="shared" si="32"/>
        <v>1285.7142857142856</v>
      </c>
      <c r="R224" s="19">
        <f t="shared" si="33"/>
        <v>1428.5714285714284</v>
      </c>
      <c r="S224" s="19">
        <f t="shared" si="34"/>
        <v>1214.2857142857142</v>
      </c>
      <c r="Y224"/>
      <c r="Z224"/>
      <c r="AA224"/>
      <c r="AB224"/>
      <c r="AC224"/>
      <c r="AD224"/>
      <c r="AE224"/>
      <c r="AF224"/>
      <c r="AG224"/>
      <c r="AH224"/>
      <c r="AI224"/>
    </row>
    <row r="225" spans="1:35" s="1" customFormat="1" ht="17.25">
      <c r="A225" s="77"/>
      <c r="B225" s="131">
        <v>723</v>
      </c>
      <c r="C225" s="136" t="s">
        <v>105</v>
      </c>
      <c r="D225" s="184">
        <f t="shared" si="37"/>
        <v>2721</v>
      </c>
      <c r="E225" s="200">
        <f t="shared" si="39"/>
        <v>3024</v>
      </c>
      <c r="F225" s="96">
        <v>180</v>
      </c>
      <c r="G225" s="106">
        <v>39599</v>
      </c>
      <c r="H225" s="48"/>
      <c r="I225" s="54">
        <f aca="true" t="shared" si="40" ref="I225:I241">SUM(Q225*1.08)</f>
        <v>2721.6000000000004</v>
      </c>
      <c r="J225" s="62">
        <f aca="true" t="shared" si="41" ref="J225:J241">SUM(R225*1.08)</f>
        <v>3024</v>
      </c>
      <c r="K225" s="64">
        <f aca="true" t="shared" si="42" ref="K225:K241">SUM(S225*1.08)</f>
        <v>2570.4</v>
      </c>
      <c r="L225"/>
      <c r="M225" s="20">
        <v>2646</v>
      </c>
      <c r="N225" s="17">
        <v>2940</v>
      </c>
      <c r="O225" s="26">
        <v>2499</v>
      </c>
      <c r="P225" s="38"/>
      <c r="Q225" s="21">
        <f aca="true" t="shared" si="43" ref="Q225:Q241">SUM(M225/1.05)</f>
        <v>2520</v>
      </c>
      <c r="R225" s="19">
        <f aca="true" t="shared" si="44" ref="R225:R241">SUM(N225/1.05)</f>
        <v>2800</v>
      </c>
      <c r="S225" s="19">
        <f aca="true" t="shared" si="45" ref="S225:S241">SUM(O225/1.05)</f>
        <v>2380</v>
      </c>
      <c r="Y225"/>
      <c r="Z225"/>
      <c r="AA225"/>
      <c r="AB225"/>
      <c r="AC225"/>
      <c r="AD225"/>
      <c r="AE225"/>
      <c r="AF225"/>
      <c r="AG225"/>
      <c r="AH225"/>
      <c r="AI225"/>
    </row>
    <row r="226" spans="1:35" s="1" customFormat="1" ht="17.25">
      <c r="A226" s="77"/>
      <c r="B226" s="131">
        <v>724</v>
      </c>
      <c r="C226" s="136" t="s">
        <v>106</v>
      </c>
      <c r="D226" s="184">
        <f t="shared" si="37"/>
        <v>3110</v>
      </c>
      <c r="E226" s="200">
        <f t="shared" si="39"/>
        <v>3456</v>
      </c>
      <c r="F226" s="95">
        <v>180</v>
      </c>
      <c r="G226" s="106">
        <v>38817</v>
      </c>
      <c r="H226" s="48"/>
      <c r="I226" s="54">
        <f t="shared" si="40"/>
        <v>3110.4</v>
      </c>
      <c r="J226" s="62">
        <f t="shared" si="41"/>
        <v>3456</v>
      </c>
      <c r="K226" s="64">
        <f t="shared" si="42"/>
        <v>2937.6000000000004</v>
      </c>
      <c r="L226"/>
      <c r="M226" s="20">
        <v>3024</v>
      </c>
      <c r="N226" s="17">
        <v>3360</v>
      </c>
      <c r="O226" s="26">
        <v>2856</v>
      </c>
      <c r="P226" s="38"/>
      <c r="Q226" s="21">
        <f t="shared" si="43"/>
        <v>2880</v>
      </c>
      <c r="R226" s="19">
        <f t="shared" si="44"/>
        <v>3200</v>
      </c>
      <c r="S226" s="19">
        <f t="shared" si="45"/>
        <v>2720</v>
      </c>
      <c r="Y226"/>
      <c r="Z226"/>
      <c r="AA226"/>
      <c r="AB226"/>
      <c r="AC226"/>
      <c r="AD226"/>
      <c r="AE226"/>
      <c r="AF226"/>
      <c r="AG226"/>
      <c r="AH226"/>
      <c r="AI226"/>
    </row>
    <row r="227" spans="1:35" s="1" customFormat="1" ht="18" thickBot="1">
      <c r="A227" s="82"/>
      <c r="B227" s="215">
        <v>733</v>
      </c>
      <c r="C227" s="171" t="s">
        <v>107</v>
      </c>
      <c r="D227" s="195">
        <f t="shared" si="37"/>
        <v>1944</v>
      </c>
      <c r="E227" s="198">
        <f t="shared" si="39"/>
        <v>2160</v>
      </c>
      <c r="F227" s="101">
        <v>180</v>
      </c>
      <c r="G227" s="109">
        <v>39864</v>
      </c>
      <c r="H227" s="48"/>
      <c r="I227" s="56">
        <f t="shared" si="40"/>
        <v>1944.0000000000002</v>
      </c>
      <c r="J227" s="62">
        <f t="shared" si="41"/>
        <v>2160</v>
      </c>
      <c r="K227" s="64">
        <f t="shared" si="42"/>
        <v>1836.0000000000002</v>
      </c>
      <c r="L227"/>
      <c r="M227" s="58">
        <v>1890</v>
      </c>
      <c r="N227" s="28">
        <v>2100</v>
      </c>
      <c r="O227" s="40">
        <v>1785</v>
      </c>
      <c r="P227" s="38"/>
      <c r="Q227" s="21">
        <f t="shared" si="43"/>
        <v>1800</v>
      </c>
      <c r="R227" s="19">
        <f t="shared" si="44"/>
        <v>2000</v>
      </c>
      <c r="S227" s="19">
        <f t="shared" si="45"/>
        <v>1700</v>
      </c>
      <c r="Y227"/>
      <c r="Z227"/>
      <c r="AA227"/>
      <c r="AB227"/>
      <c r="AC227"/>
      <c r="AD227"/>
      <c r="AE227"/>
      <c r="AF227"/>
      <c r="AG227"/>
      <c r="AH227"/>
      <c r="AI227"/>
    </row>
    <row r="228" spans="1:35" s="1" customFormat="1" ht="17.25">
      <c r="A228" s="77"/>
      <c r="B228" s="131">
        <v>800</v>
      </c>
      <c r="C228" s="172" t="s">
        <v>108</v>
      </c>
      <c r="D228" s="202">
        <v>15552</v>
      </c>
      <c r="E228" s="202">
        <v>17280</v>
      </c>
      <c r="F228" s="102" t="s">
        <v>49</v>
      </c>
      <c r="G228" s="96" t="s">
        <v>173</v>
      </c>
      <c r="H228" s="9"/>
      <c r="I228" s="57">
        <f t="shared" si="40"/>
        <v>13885.714285714286</v>
      </c>
      <c r="J228" s="62">
        <f t="shared" si="41"/>
        <v>15428.571428571428</v>
      </c>
      <c r="K228" s="64">
        <f t="shared" si="42"/>
        <v>13114.285714285716</v>
      </c>
      <c r="L228"/>
      <c r="M228" s="16">
        <v>13500</v>
      </c>
      <c r="N228" s="37">
        <v>15000</v>
      </c>
      <c r="O228" s="41">
        <v>12750</v>
      </c>
      <c r="P228" s="38"/>
      <c r="Q228" s="21">
        <f t="shared" si="43"/>
        <v>12857.142857142857</v>
      </c>
      <c r="R228" s="19">
        <f t="shared" si="44"/>
        <v>14285.714285714284</v>
      </c>
      <c r="S228" s="19">
        <f t="shared" si="45"/>
        <v>12142.857142857143</v>
      </c>
      <c r="Y228"/>
      <c r="Z228"/>
      <c r="AA228"/>
      <c r="AB228"/>
      <c r="AC228"/>
      <c r="AD228"/>
      <c r="AE228"/>
      <c r="AF228"/>
      <c r="AG228"/>
      <c r="AH228"/>
      <c r="AI228"/>
    </row>
    <row r="229" spans="1:35" s="1" customFormat="1" ht="17.25">
      <c r="A229" s="77"/>
      <c r="B229" s="210">
        <v>801</v>
      </c>
      <c r="C229" s="173" t="s">
        <v>354</v>
      </c>
      <c r="D229" s="195">
        <v>1458</v>
      </c>
      <c r="E229" s="204">
        <v>1620</v>
      </c>
      <c r="F229" s="103" t="s">
        <v>249</v>
      </c>
      <c r="G229" s="103" t="s">
        <v>345</v>
      </c>
      <c r="H229" s="52"/>
      <c r="I229" s="54">
        <f t="shared" si="40"/>
        <v>1166.4</v>
      </c>
      <c r="J229" s="62">
        <f t="shared" si="41"/>
        <v>1296</v>
      </c>
      <c r="K229" s="64">
        <f t="shared" si="42"/>
        <v>1101.6000000000001</v>
      </c>
      <c r="L229"/>
      <c r="M229" s="20">
        <v>1134</v>
      </c>
      <c r="N229" s="42">
        <v>1260</v>
      </c>
      <c r="O229" s="43">
        <v>1071</v>
      </c>
      <c r="P229" s="38"/>
      <c r="Q229" s="21">
        <f t="shared" si="43"/>
        <v>1080</v>
      </c>
      <c r="R229" s="19">
        <f t="shared" si="44"/>
        <v>1200</v>
      </c>
      <c r="S229" s="19">
        <f t="shared" si="45"/>
        <v>1020</v>
      </c>
      <c r="Y229"/>
      <c r="Z229"/>
      <c r="AA229"/>
      <c r="AB229"/>
      <c r="AC229"/>
      <c r="AD229"/>
      <c r="AE229"/>
      <c r="AF229"/>
      <c r="AG229"/>
      <c r="AH229"/>
      <c r="AI229"/>
    </row>
    <row r="230" spans="1:35" s="1" customFormat="1" ht="17.25">
      <c r="A230" s="77"/>
      <c r="B230" s="131">
        <v>802</v>
      </c>
      <c r="C230" s="142" t="s">
        <v>109</v>
      </c>
      <c r="D230" s="200">
        <f>SUM(Q230*1.08)</f>
        <v>4165.714285714285</v>
      </c>
      <c r="E230" s="200">
        <f>SUM(R230*1.08)</f>
        <v>4628.571428571428</v>
      </c>
      <c r="F230" s="96" t="s">
        <v>234</v>
      </c>
      <c r="G230" s="106">
        <v>39850</v>
      </c>
      <c r="H230" s="48"/>
      <c r="I230" s="54">
        <f t="shared" si="40"/>
        <v>4165.714285714285</v>
      </c>
      <c r="J230" s="62">
        <f t="shared" si="41"/>
        <v>4628.571428571428</v>
      </c>
      <c r="K230" s="64">
        <f t="shared" si="42"/>
        <v>3934.285714285714</v>
      </c>
      <c r="L230"/>
      <c r="M230" s="20">
        <v>4050</v>
      </c>
      <c r="N230" s="22">
        <v>4500</v>
      </c>
      <c r="O230" s="25">
        <v>3825</v>
      </c>
      <c r="P230" s="38"/>
      <c r="Q230" s="21">
        <f t="shared" si="43"/>
        <v>3857.142857142857</v>
      </c>
      <c r="R230" s="19">
        <f t="shared" si="44"/>
        <v>4285.714285714285</v>
      </c>
      <c r="S230" s="19">
        <f t="shared" si="45"/>
        <v>3642.8571428571427</v>
      </c>
      <c r="Y230"/>
      <c r="Z230"/>
      <c r="AA230"/>
      <c r="AB230"/>
      <c r="AC230"/>
      <c r="AD230"/>
      <c r="AE230"/>
      <c r="AF230"/>
      <c r="AG230"/>
      <c r="AH230"/>
      <c r="AI230"/>
    </row>
    <row r="231" spans="1:35" s="1" customFormat="1" ht="17.25">
      <c r="A231" s="77" t="s">
        <v>67</v>
      </c>
      <c r="B231" s="131">
        <v>803</v>
      </c>
      <c r="C231" s="142" t="s">
        <v>110</v>
      </c>
      <c r="D231" s="184">
        <v>8748</v>
      </c>
      <c r="E231" s="200">
        <v>9720</v>
      </c>
      <c r="F231" s="96" t="s">
        <v>49</v>
      </c>
      <c r="G231" s="95" t="s">
        <v>173</v>
      </c>
      <c r="H231" s="9"/>
      <c r="I231" s="54">
        <f t="shared" si="40"/>
        <v>7776.000000000001</v>
      </c>
      <c r="J231" s="62">
        <f t="shared" si="41"/>
        <v>8640</v>
      </c>
      <c r="K231" s="64">
        <f t="shared" si="42"/>
        <v>7344.000000000001</v>
      </c>
      <c r="L231"/>
      <c r="M231" s="20">
        <v>7560</v>
      </c>
      <c r="N231" s="22">
        <v>8400</v>
      </c>
      <c r="O231" s="25">
        <v>7140</v>
      </c>
      <c r="P231" s="38"/>
      <c r="Q231" s="21">
        <f t="shared" si="43"/>
        <v>7200</v>
      </c>
      <c r="R231" s="19">
        <f t="shared" si="44"/>
        <v>8000</v>
      </c>
      <c r="S231" s="19">
        <f t="shared" si="45"/>
        <v>6800</v>
      </c>
      <c r="Y231"/>
      <c r="Z231"/>
      <c r="AA231"/>
      <c r="AB231"/>
      <c r="AC231"/>
      <c r="AD231"/>
      <c r="AE231"/>
      <c r="AF231"/>
      <c r="AG231"/>
      <c r="AH231"/>
      <c r="AI231"/>
    </row>
    <row r="232" spans="1:35" s="1" customFormat="1" ht="17.25">
      <c r="A232" s="77"/>
      <c r="B232" s="131">
        <v>804</v>
      </c>
      <c r="C232" s="136" t="s">
        <v>111</v>
      </c>
      <c r="D232" s="184">
        <v>9720</v>
      </c>
      <c r="E232" s="200">
        <v>10800</v>
      </c>
      <c r="F232" s="95" t="s">
        <v>63</v>
      </c>
      <c r="G232" s="89" t="s">
        <v>173</v>
      </c>
      <c r="H232" s="9"/>
      <c r="I232" s="54">
        <f t="shared" si="40"/>
        <v>9072</v>
      </c>
      <c r="J232" s="62">
        <f t="shared" si="41"/>
        <v>10080</v>
      </c>
      <c r="K232" s="64">
        <f t="shared" si="42"/>
        <v>8568</v>
      </c>
      <c r="L232"/>
      <c r="M232" s="20">
        <v>8820</v>
      </c>
      <c r="N232" s="17">
        <v>9800</v>
      </c>
      <c r="O232" s="26">
        <v>8330</v>
      </c>
      <c r="P232" s="38"/>
      <c r="Q232" s="21">
        <f t="shared" si="43"/>
        <v>8400</v>
      </c>
      <c r="R232" s="19">
        <f t="shared" si="44"/>
        <v>9333.333333333332</v>
      </c>
      <c r="S232" s="19">
        <f t="shared" si="45"/>
        <v>7933.333333333333</v>
      </c>
      <c r="Y232"/>
      <c r="Z232"/>
      <c r="AA232"/>
      <c r="AB232"/>
      <c r="AC232"/>
      <c r="AD232"/>
      <c r="AE232"/>
      <c r="AF232"/>
      <c r="AG232"/>
      <c r="AH232"/>
      <c r="AI232"/>
    </row>
    <row r="233" spans="1:35" s="1" customFormat="1" ht="17.25">
      <c r="A233" s="77"/>
      <c r="B233" s="131">
        <v>805</v>
      </c>
      <c r="C233" s="164" t="s">
        <v>144</v>
      </c>
      <c r="D233" s="184">
        <f>ROUNDDOWN(I233,0)</f>
        <v>30857</v>
      </c>
      <c r="E233" s="205" t="s">
        <v>39</v>
      </c>
      <c r="F233" s="96" t="s">
        <v>39</v>
      </c>
      <c r="G233" s="96" t="s">
        <v>39</v>
      </c>
      <c r="H233" s="9"/>
      <c r="I233" s="54">
        <f t="shared" si="40"/>
        <v>30857.142857142855</v>
      </c>
      <c r="J233" s="62" t="e">
        <f t="shared" si="41"/>
        <v>#VALUE!</v>
      </c>
      <c r="K233" s="64">
        <f t="shared" si="42"/>
        <v>20571.428571428572</v>
      </c>
      <c r="L233"/>
      <c r="M233" s="20">
        <v>30000</v>
      </c>
      <c r="N233" s="44" t="s">
        <v>39</v>
      </c>
      <c r="O233" s="39">
        <v>20000</v>
      </c>
      <c r="P233" s="38"/>
      <c r="Q233" s="21">
        <f t="shared" si="43"/>
        <v>28571.42857142857</v>
      </c>
      <c r="R233" s="19" t="e">
        <f t="shared" si="44"/>
        <v>#VALUE!</v>
      </c>
      <c r="S233" s="19">
        <f t="shared" si="45"/>
        <v>19047.619047619046</v>
      </c>
      <c r="Y233"/>
      <c r="Z233"/>
      <c r="AA233"/>
      <c r="AB233"/>
      <c r="AC233"/>
      <c r="AD233"/>
      <c r="AE233"/>
      <c r="AF233"/>
      <c r="AG233"/>
      <c r="AH233"/>
      <c r="AI233"/>
    </row>
    <row r="234" spans="1:35" s="1" customFormat="1" ht="17.25">
      <c r="A234" s="77" t="s">
        <v>35</v>
      </c>
      <c r="B234" s="131">
        <v>806</v>
      </c>
      <c r="C234" s="136" t="s">
        <v>145</v>
      </c>
      <c r="D234" s="205" t="s">
        <v>39</v>
      </c>
      <c r="E234" s="200">
        <f aca="true" t="shared" si="46" ref="E234:E240">ROUNDDOWN(J234,0)</f>
        <v>51428</v>
      </c>
      <c r="F234" s="95" t="s">
        <v>39</v>
      </c>
      <c r="G234" s="95" t="s">
        <v>39</v>
      </c>
      <c r="H234" s="9"/>
      <c r="I234" s="8" t="s">
        <v>39</v>
      </c>
      <c r="J234" s="62">
        <f t="shared" si="41"/>
        <v>51428.571428571435</v>
      </c>
      <c r="K234" s="64">
        <f t="shared" si="42"/>
        <v>30857.142857142855</v>
      </c>
      <c r="L234"/>
      <c r="M234" s="20" t="e">
        <f>SUM(D234/1.08*1.05)</f>
        <v>#VALUE!</v>
      </c>
      <c r="N234" s="45">
        <v>50000</v>
      </c>
      <c r="O234" s="26">
        <v>30000</v>
      </c>
      <c r="P234" s="38"/>
      <c r="Q234" s="21" t="e">
        <f t="shared" si="43"/>
        <v>#VALUE!</v>
      </c>
      <c r="R234" s="19">
        <f t="shared" si="44"/>
        <v>47619.04761904762</v>
      </c>
      <c r="S234" s="19">
        <f t="shared" si="45"/>
        <v>28571.42857142857</v>
      </c>
      <c r="Y234"/>
      <c r="Z234"/>
      <c r="AA234"/>
      <c r="AB234"/>
      <c r="AC234"/>
      <c r="AD234"/>
      <c r="AE234"/>
      <c r="AF234"/>
      <c r="AG234"/>
      <c r="AH234"/>
      <c r="AI234"/>
    </row>
    <row r="235" spans="1:35" s="1" customFormat="1" ht="17.25">
      <c r="A235" s="77"/>
      <c r="B235" s="131">
        <v>807</v>
      </c>
      <c r="C235" s="142" t="s">
        <v>153</v>
      </c>
      <c r="D235" s="184">
        <f aca="true" t="shared" si="47" ref="D235:D240">ROUNDDOWN(I235,0)</f>
        <v>105840</v>
      </c>
      <c r="E235" s="200">
        <f t="shared" si="46"/>
        <v>127440</v>
      </c>
      <c r="F235" s="95" t="s">
        <v>39</v>
      </c>
      <c r="G235" s="95" t="s">
        <v>39</v>
      </c>
      <c r="H235" s="9"/>
      <c r="I235" s="54">
        <f t="shared" si="40"/>
        <v>105840</v>
      </c>
      <c r="J235" s="62">
        <f t="shared" si="41"/>
        <v>127440.00000000001</v>
      </c>
      <c r="K235" s="64">
        <f t="shared" si="42"/>
        <v>100548</v>
      </c>
      <c r="L235"/>
      <c r="M235" s="20">
        <v>102900</v>
      </c>
      <c r="N235" s="46">
        <v>123900</v>
      </c>
      <c r="O235" s="25">
        <v>97755</v>
      </c>
      <c r="P235" s="38"/>
      <c r="Q235" s="21">
        <f t="shared" si="43"/>
        <v>98000</v>
      </c>
      <c r="R235" s="19">
        <f t="shared" si="44"/>
        <v>118000</v>
      </c>
      <c r="S235" s="19">
        <f t="shared" si="45"/>
        <v>93100</v>
      </c>
      <c r="Y235"/>
      <c r="Z235"/>
      <c r="AA235"/>
      <c r="AB235"/>
      <c r="AC235"/>
      <c r="AD235"/>
      <c r="AE235"/>
      <c r="AF235"/>
      <c r="AG235"/>
      <c r="AH235"/>
      <c r="AI235"/>
    </row>
    <row r="236" spans="1:35" s="1" customFormat="1" ht="17.25">
      <c r="A236" s="77"/>
      <c r="B236" s="131">
        <v>808</v>
      </c>
      <c r="C236" s="136" t="s">
        <v>154</v>
      </c>
      <c r="D236" s="184">
        <f t="shared" si="47"/>
        <v>64800</v>
      </c>
      <c r="E236" s="200">
        <f t="shared" si="46"/>
        <v>64800</v>
      </c>
      <c r="F236" s="95" t="s">
        <v>39</v>
      </c>
      <c r="G236" s="95" t="s">
        <v>39</v>
      </c>
      <c r="H236" s="9"/>
      <c r="I236" s="54">
        <f t="shared" si="40"/>
        <v>64800.00000000001</v>
      </c>
      <c r="J236" s="62">
        <f t="shared" si="41"/>
        <v>64800.00000000001</v>
      </c>
      <c r="K236" s="64">
        <f t="shared" si="42"/>
        <v>61560.00000000001</v>
      </c>
      <c r="L236"/>
      <c r="M236" s="20">
        <v>63000</v>
      </c>
      <c r="N236" s="45">
        <v>63000</v>
      </c>
      <c r="O236" s="26">
        <v>59850</v>
      </c>
      <c r="P236" s="38"/>
      <c r="Q236" s="21">
        <f t="shared" si="43"/>
        <v>60000</v>
      </c>
      <c r="R236" s="19">
        <f t="shared" si="44"/>
        <v>60000</v>
      </c>
      <c r="S236" s="19">
        <f t="shared" si="45"/>
        <v>57000</v>
      </c>
      <c r="Y236"/>
      <c r="Z236"/>
      <c r="AA236"/>
      <c r="AB236"/>
      <c r="AC236"/>
      <c r="AD236"/>
      <c r="AE236"/>
      <c r="AF236"/>
      <c r="AG236"/>
      <c r="AH236"/>
      <c r="AI236"/>
    </row>
    <row r="237" spans="1:35" s="1" customFormat="1" ht="17.25">
      <c r="A237" s="77" t="s">
        <v>36</v>
      </c>
      <c r="B237" s="131">
        <v>809</v>
      </c>
      <c r="C237" s="164" t="s">
        <v>166</v>
      </c>
      <c r="D237" s="184">
        <f t="shared" si="47"/>
        <v>1321</v>
      </c>
      <c r="E237" s="200">
        <f t="shared" si="46"/>
        <v>1468</v>
      </c>
      <c r="F237" s="103" t="s">
        <v>235</v>
      </c>
      <c r="G237" s="105">
        <v>39934</v>
      </c>
      <c r="H237" s="48"/>
      <c r="I237" s="54">
        <f t="shared" si="40"/>
        <v>1321.7142857142858</v>
      </c>
      <c r="J237" s="62">
        <f t="shared" si="41"/>
        <v>1468.8000000000002</v>
      </c>
      <c r="K237" s="64">
        <f t="shared" si="42"/>
        <v>1248.6857142857143</v>
      </c>
      <c r="L237"/>
      <c r="M237" s="20">
        <v>1285</v>
      </c>
      <c r="N237" s="29">
        <v>1428</v>
      </c>
      <c r="O237" s="39">
        <v>1214</v>
      </c>
      <c r="P237" s="38"/>
      <c r="Q237" s="21">
        <f t="shared" si="43"/>
        <v>1223.8095238095239</v>
      </c>
      <c r="R237" s="19">
        <f t="shared" si="44"/>
        <v>1360</v>
      </c>
      <c r="S237" s="19">
        <f t="shared" si="45"/>
        <v>1156.1904761904761</v>
      </c>
      <c r="Y237"/>
      <c r="Z237"/>
      <c r="AA237"/>
      <c r="AB237"/>
      <c r="AC237"/>
      <c r="AD237"/>
      <c r="AE237"/>
      <c r="AF237"/>
      <c r="AG237"/>
      <c r="AH237"/>
      <c r="AI237"/>
    </row>
    <row r="238" spans="1:35" s="1" customFormat="1" ht="17.25">
      <c r="A238" s="77"/>
      <c r="B238" s="131">
        <v>810</v>
      </c>
      <c r="C238" s="136" t="s">
        <v>245</v>
      </c>
      <c r="D238" s="184">
        <f t="shared" si="47"/>
        <v>1458</v>
      </c>
      <c r="E238" s="200">
        <f t="shared" si="46"/>
        <v>1620</v>
      </c>
      <c r="F238" s="103" t="s">
        <v>235</v>
      </c>
      <c r="G238" s="105">
        <v>41739</v>
      </c>
      <c r="H238" s="48"/>
      <c r="I238" s="54">
        <f t="shared" si="40"/>
        <v>1458.5142857142857</v>
      </c>
      <c r="J238" s="62">
        <f t="shared" si="41"/>
        <v>1620</v>
      </c>
      <c r="K238" s="64">
        <f t="shared" si="42"/>
        <v>1377.257142857143</v>
      </c>
      <c r="L238"/>
      <c r="M238" s="20">
        <v>1418</v>
      </c>
      <c r="N238" s="17">
        <v>1575</v>
      </c>
      <c r="O238" s="26">
        <v>1339</v>
      </c>
      <c r="P238" s="38"/>
      <c r="Q238" s="21">
        <f t="shared" si="43"/>
        <v>1350.4761904761904</v>
      </c>
      <c r="R238" s="19">
        <f t="shared" si="44"/>
        <v>1500</v>
      </c>
      <c r="S238" s="19">
        <f t="shared" si="45"/>
        <v>1275.2380952380952</v>
      </c>
      <c r="Y238"/>
      <c r="Z238"/>
      <c r="AA238"/>
      <c r="AB238"/>
      <c r="AC238"/>
      <c r="AD238"/>
      <c r="AE238"/>
      <c r="AF238"/>
      <c r="AG238"/>
      <c r="AH238"/>
      <c r="AI238"/>
    </row>
    <row r="239" spans="1:35" s="1" customFormat="1" ht="17.25">
      <c r="A239" s="77"/>
      <c r="B239" s="131">
        <v>811</v>
      </c>
      <c r="C239" s="164" t="s">
        <v>185</v>
      </c>
      <c r="D239" s="184">
        <f t="shared" si="47"/>
        <v>2314</v>
      </c>
      <c r="E239" s="200">
        <f t="shared" si="46"/>
        <v>2571</v>
      </c>
      <c r="F239" s="96" t="s">
        <v>234</v>
      </c>
      <c r="G239" s="96" t="s">
        <v>39</v>
      </c>
      <c r="H239" s="49"/>
      <c r="I239" s="54">
        <f t="shared" si="40"/>
        <v>2314.285714285714</v>
      </c>
      <c r="J239" s="62">
        <f t="shared" si="41"/>
        <v>2571.4285714285716</v>
      </c>
      <c r="K239" s="64">
        <f t="shared" si="42"/>
        <v>2185.714285714286</v>
      </c>
      <c r="L239"/>
      <c r="M239" s="20">
        <v>2250</v>
      </c>
      <c r="N239" s="29">
        <v>2500</v>
      </c>
      <c r="O239" s="39">
        <v>2125</v>
      </c>
      <c r="P239" s="38"/>
      <c r="Q239" s="21">
        <f t="shared" si="43"/>
        <v>2142.8571428571427</v>
      </c>
      <c r="R239" s="19">
        <f t="shared" si="44"/>
        <v>2380.9523809523807</v>
      </c>
      <c r="S239" s="19">
        <f t="shared" si="45"/>
        <v>2023.8095238095236</v>
      </c>
      <c r="Y239"/>
      <c r="Z239"/>
      <c r="AA239"/>
      <c r="AB239"/>
      <c r="AC239"/>
      <c r="AD239"/>
      <c r="AE239"/>
      <c r="AF239"/>
      <c r="AG239"/>
      <c r="AH239"/>
      <c r="AI239"/>
    </row>
    <row r="240" spans="1:35" s="1" customFormat="1" ht="17.25">
      <c r="A240" s="77"/>
      <c r="B240" s="131">
        <v>812</v>
      </c>
      <c r="C240" s="136" t="s">
        <v>186</v>
      </c>
      <c r="D240" s="184">
        <f t="shared" si="47"/>
        <v>2527</v>
      </c>
      <c r="E240" s="200">
        <f t="shared" si="46"/>
        <v>2808</v>
      </c>
      <c r="F240" s="96" t="s">
        <v>343</v>
      </c>
      <c r="G240" s="95" t="s">
        <v>39</v>
      </c>
      <c r="H240" s="49"/>
      <c r="I240" s="54">
        <f t="shared" si="40"/>
        <v>2527.2000000000003</v>
      </c>
      <c r="J240" s="62">
        <f t="shared" si="41"/>
        <v>2808</v>
      </c>
      <c r="K240" s="64">
        <f t="shared" si="42"/>
        <v>2387.3142857142857</v>
      </c>
      <c r="L240"/>
      <c r="M240" s="20">
        <v>2457</v>
      </c>
      <c r="N240" s="45">
        <v>2730</v>
      </c>
      <c r="O240" s="26">
        <v>2321</v>
      </c>
      <c r="P240" s="38"/>
      <c r="Q240" s="21">
        <f t="shared" si="43"/>
        <v>2340</v>
      </c>
      <c r="R240" s="19">
        <f t="shared" si="44"/>
        <v>2600</v>
      </c>
      <c r="S240" s="19">
        <f t="shared" si="45"/>
        <v>2210.4761904761904</v>
      </c>
      <c r="Y240"/>
      <c r="Z240"/>
      <c r="AA240"/>
      <c r="AB240"/>
      <c r="AC240"/>
      <c r="AD240"/>
      <c r="AE240"/>
      <c r="AF240"/>
      <c r="AG240"/>
      <c r="AH240"/>
      <c r="AI240"/>
    </row>
    <row r="241" spans="1:35" s="1" customFormat="1" ht="17.25">
      <c r="A241" s="77"/>
      <c r="B241" s="209">
        <v>813</v>
      </c>
      <c r="C241" s="174" t="s">
        <v>353</v>
      </c>
      <c r="D241" s="184">
        <v>4666</v>
      </c>
      <c r="E241" s="200">
        <v>5184</v>
      </c>
      <c r="F241" s="96" t="s">
        <v>343</v>
      </c>
      <c r="G241" s="116" t="s">
        <v>345</v>
      </c>
      <c r="H241" s="49"/>
      <c r="I241" s="54">
        <f t="shared" si="40"/>
        <v>4471.200000000001</v>
      </c>
      <c r="J241" s="62">
        <f t="shared" si="41"/>
        <v>4968</v>
      </c>
      <c r="K241" s="64">
        <f t="shared" si="42"/>
        <v>4222.285714285714</v>
      </c>
      <c r="L241"/>
      <c r="M241" s="20">
        <v>4347</v>
      </c>
      <c r="N241" s="45">
        <v>4830</v>
      </c>
      <c r="O241" s="26">
        <v>4105</v>
      </c>
      <c r="P241" s="38"/>
      <c r="Q241" s="21">
        <f t="shared" si="43"/>
        <v>4140</v>
      </c>
      <c r="R241" s="19">
        <f t="shared" si="44"/>
        <v>4600</v>
      </c>
      <c r="S241" s="19">
        <f t="shared" si="45"/>
        <v>3909.523809523809</v>
      </c>
      <c r="Y241"/>
      <c r="Z241"/>
      <c r="AA241"/>
      <c r="AB241"/>
      <c r="AC241"/>
      <c r="AD241"/>
      <c r="AE241"/>
      <c r="AF241"/>
      <c r="AG241"/>
      <c r="AH241"/>
      <c r="AI241"/>
    </row>
    <row r="242" spans="1:35" s="1" customFormat="1" ht="17.25">
      <c r="A242" s="77"/>
      <c r="B242" s="209">
        <v>814</v>
      </c>
      <c r="C242" s="174" t="s">
        <v>282</v>
      </c>
      <c r="D242" s="184">
        <v>213</v>
      </c>
      <c r="E242" s="200">
        <v>237</v>
      </c>
      <c r="F242" s="96" t="s">
        <v>283</v>
      </c>
      <c r="G242" s="106">
        <v>42674</v>
      </c>
      <c r="H242" s="49"/>
      <c r="I242" s="56"/>
      <c r="J242" s="65"/>
      <c r="K242" s="64"/>
      <c r="L242"/>
      <c r="M242" s="20"/>
      <c r="N242" s="45"/>
      <c r="O242" s="26"/>
      <c r="P242" s="38"/>
      <c r="Q242" s="66"/>
      <c r="R242" s="67"/>
      <c r="S242" s="67"/>
      <c r="Y242"/>
      <c r="Z242"/>
      <c r="AA242"/>
      <c r="AB242"/>
      <c r="AC242"/>
      <c r="AD242"/>
      <c r="AE242"/>
      <c r="AF242"/>
      <c r="AG242"/>
      <c r="AH242"/>
      <c r="AI242"/>
    </row>
    <row r="243" spans="1:35" s="1" customFormat="1" ht="17.25">
      <c r="A243" s="77"/>
      <c r="B243" s="209">
        <v>815</v>
      </c>
      <c r="C243" s="174" t="s">
        <v>247</v>
      </c>
      <c r="D243" s="184">
        <v>194400</v>
      </c>
      <c r="E243" s="200">
        <v>226800</v>
      </c>
      <c r="F243" s="96" t="s">
        <v>188</v>
      </c>
      <c r="G243" s="114" t="s">
        <v>248</v>
      </c>
      <c r="H243" s="49"/>
      <c r="I243" s="56"/>
      <c r="J243" s="65"/>
      <c r="K243" s="64"/>
      <c r="L243"/>
      <c r="M243" s="20"/>
      <c r="N243" s="45"/>
      <c r="O243" s="26"/>
      <c r="P243" s="38"/>
      <c r="Q243" s="66"/>
      <c r="R243" s="67"/>
      <c r="S243" s="67">
        <v>160000</v>
      </c>
      <c r="Y243"/>
      <c r="Z243"/>
      <c r="AA243"/>
      <c r="AB243"/>
      <c r="AC243"/>
      <c r="AD243"/>
      <c r="AE243"/>
      <c r="AF243"/>
      <c r="AG243"/>
      <c r="AH243"/>
      <c r="AI243"/>
    </row>
    <row r="244" spans="1:35" s="1" customFormat="1" ht="17.25">
      <c r="A244" s="77"/>
      <c r="B244" s="223">
        <v>816</v>
      </c>
      <c r="C244" s="174" t="s">
        <v>191</v>
      </c>
      <c r="D244" s="184">
        <f>ROUNDDOWN(I244,0)</f>
        <v>1555</v>
      </c>
      <c r="E244" s="200">
        <f>ROUNDDOWN(J244,0)</f>
        <v>1728</v>
      </c>
      <c r="F244" s="120" t="s">
        <v>344</v>
      </c>
      <c r="G244" s="116">
        <v>41103</v>
      </c>
      <c r="H244" s="49"/>
      <c r="I244" s="54">
        <f>SUM(Q244*1.08)</f>
        <v>1555.2</v>
      </c>
      <c r="J244" s="62">
        <f>SUM(R244*1.08)</f>
        <v>1728</v>
      </c>
      <c r="K244" s="64">
        <f>SUM(S244*1.08)</f>
        <v>1468.8000000000002</v>
      </c>
      <c r="L244"/>
      <c r="M244" s="20">
        <v>1512</v>
      </c>
      <c r="N244" s="45">
        <v>1680</v>
      </c>
      <c r="O244" s="26">
        <v>1427</v>
      </c>
      <c r="P244" s="38"/>
      <c r="Q244" s="66">
        <v>1440</v>
      </c>
      <c r="R244" s="67">
        <v>1600</v>
      </c>
      <c r="S244" s="67">
        <v>1360</v>
      </c>
      <c r="Y244"/>
      <c r="Z244"/>
      <c r="AA244"/>
      <c r="AB244"/>
      <c r="AC244"/>
      <c r="AD244"/>
      <c r="AE244"/>
      <c r="AF244"/>
      <c r="AG244"/>
      <c r="AH244"/>
      <c r="AI244"/>
    </row>
    <row r="245" spans="1:35" s="1" customFormat="1" ht="17.25">
      <c r="A245" s="77"/>
      <c r="B245" s="209">
        <v>817</v>
      </c>
      <c r="C245" s="174" t="s">
        <v>240</v>
      </c>
      <c r="D245" s="184">
        <v>2916</v>
      </c>
      <c r="E245" s="184">
        <v>3240</v>
      </c>
      <c r="F245" s="89" t="s">
        <v>234</v>
      </c>
      <c r="G245" s="116">
        <v>41614</v>
      </c>
      <c r="H245" s="49"/>
      <c r="I245" s="56"/>
      <c r="J245" s="65"/>
      <c r="K245" s="64"/>
      <c r="L245"/>
      <c r="M245" s="20"/>
      <c r="N245" s="45"/>
      <c r="O245" s="26"/>
      <c r="P245" s="38"/>
      <c r="Q245" s="66"/>
      <c r="R245" s="67"/>
      <c r="S245" s="67"/>
      <c r="Y245"/>
      <c r="Z245"/>
      <c r="AA245"/>
      <c r="AB245"/>
      <c r="AC245"/>
      <c r="AD245"/>
      <c r="AE245"/>
      <c r="AF245"/>
      <c r="AG245"/>
      <c r="AH245"/>
      <c r="AI245"/>
    </row>
    <row r="246" spans="1:35" s="1" customFormat="1" ht="17.25">
      <c r="A246" s="77"/>
      <c r="B246" s="223">
        <v>818</v>
      </c>
      <c r="C246" s="174" t="s">
        <v>260</v>
      </c>
      <c r="D246" s="200">
        <v>1080</v>
      </c>
      <c r="E246" s="184">
        <v>1200</v>
      </c>
      <c r="F246" s="97" t="s">
        <v>257</v>
      </c>
      <c r="G246" s="116">
        <v>42170</v>
      </c>
      <c r="H246" s="49"/>
      <c r="I246" s="56"/>
      <c r="J246" s="65"/>
      <c r="K246" s="64"/>
      <c r="L246"/>
      <c r="M246" s="20"/>
      <c r="N246" s="45"/>
      <c r="O246" s="26"/>
      <c r="P246" s="38"/>
      <c r="Q246" s="66"/>
      <c r="R246" s="67"/>
      <c r="S246" s="67">
        <v>945</v>
      </c>
      <c r="Y246"/>
      <c r="Z246"/>
      <c r="AA246"/>
      <c r="AB246"/>
      <c r="AC246"/>
      <c r="AD246"/>
      <c r="AE246"/>
      <c r="AF246"/>
      <c r="AG246"/>
      <c r="AH246"/>
      <c r="AI246"/>
    </row>
    <row r="247" spans="1:35" s="1" customFormat="1" ht="17.25">
      <c r="A247" s="77"/>
      <c r="B247" s="223">
        <v>819</v>
      </c>
      <c r="C247" s="175" t="s">
        <v>256</v>
      </c>
      <c r="D247" s="204">
        <v>320</v>
      </c>
      <c r="E247" s="201">
        <v>324</v>
      </c>
      <c r="F247" s="97" t="s">
        <v>257</v>
      </c>
      <c r="G247" s="116">
        <v>42186</v>
      </c>
      <c r="H247" s="49"/>
      <c r="I247" s="56"/>
      <c r="J247" s="65"/>
      <c r="K247" s="64"/>
      <c r="L247"/>
      <c r="M247" s="20"/>
      <c r="N247" s="45"/>
      <c r="O247" s="26"/>
      <c r="P247" s="38"/>
      <c r="Q247" s="66"/>
      <c r="R247" s="67"/>
      <c r="S247" s="67">
        <v>286</v>
      </c>
      <c r="Y247"/>
      <c r="Z247"/>
      <c r="AA247"/>
      <c r="AB247"/>
      <c r="AC247"/>
      <c r="AD247"/>
      <c r="AE247"/>
      <c r="AF247"/>
      <c r="AG247"/>
      <c r="AH247"/>
      <c r="AI247"/>
    </row>
    <row r="248" spans="1:35" s="1" customFormat="1" ht="18" thickBot="1">
      <c r="A248" s="82"/>
      <c r="B248" s="224">
        <v>820</v>
      </c>
      <c r="C248" s="176" t="s">
        <v>263</v>
      </c>
      <c r="D248" s="187">
        <v>1800</v>
      </c>
      <c r="E248" s="187">
        <v>2000</v>
      </c>
      <c r="F248" s="93" t="s">
        <v>13</v>
      </c>
      <c r="G248" s="112">
        <v>42440</v>
      </c>
      <c r="H248" s="49"/>
      <c r="I248" s="56"/>
      <c r="J248" s="65"/>
      <c r="K248" s="64"/>
      <c r="L248"/>
      <c r="M248" s="68"/>
      <c r="N248" s="69"/>
      <c r="O248" s="39"/>
      <c r="P248" s="38"/>
      <c r="Q248" s="66"/>
      <c r="R248" s="67"/>
      <c r="S248" s="67"/>
      <c r="Y248"/>
      <c r="Z248"/>
      <c r="AA248"/>
      <c r="AB248"/>
      <c r="AC248"/>
      <c r="AD248"/>
      <c r="AE248"/>
      <c r="AF248"/>
      <c r="AG248"/>
      <c r="AH248"/>
      <c r="AI248"/>
    </row>
    <row r="249" spans="1:35" s="1" customFormat="1" ht="17.25">
      <c r="A249" s="77"/>
      <c r="B249" s="223">
        <v>830</v>
      </c>
      <c r="C249" s="175" t="s">
        <v>370</v>
      </c>
      <c r="D249" s="201">
        <v>7236</v>
      </c>
      <c r="E249" s="201">
        <v>7776</v>
      </c>
      <c r="F249" s="121" t="s">
        <v>352</v>
      </c>
      <c r="G249" s="122"/>
      <c r="H249" s="49"/>
      <c r="I249" s="56"/>
      <c r="J249" s="65"/>
      <c r="K249" s="64"/>
      <c r="L249"/>
      <c r="M249" s="68"/>
      <c r="N249" s="69"/>
      <c r="O249" s="39"/>
      <c r="P249" s="38"/>
      <c r="Q249" s="66"/>
      <c r="R249" s="67"/>
      <c r="S249" s="67"/>
      <c r="Y249"/>
      <c r="Z249"/>
      <c r="AA249"/>
      <c r="AB249"/>
      <c r="AC249"/>
      <c r="AD249"/>
      <c r="AE249"/>
      <c r="AF249"/>
      <c r="AG249"/>
      <c r="AH249"/>
      <c r="AI249"/>
    </row>
    <row r="250" spans="1:35" s="1" customFormat="1" ht="17.25">
      <c r="A250" s="77"/>
      <c r="B250" s="223">
        <v>831</v>
      </c>
      <c r="C250" s="174" t="s">
        <v>371</v>
      </c>
      <c r="D250" s="184">
        <v>7236</v>
      </c>
      <c r="E250" s="184">
        <v>7776</v>
      </c>
      <c r="F250" s="123" t="s">
        <v>352</v>
      </c>
      <c r="G250" s="124"/>
      <c r="H250" s="49"/>
      <c r="I250" s="56"/>
      <c r="J250" s="65"/>
      <c r="K250" s="64"/>
      <c r="L250"/>
      <c r="M250" s="68"/>
      <c r="N250" s="69"/>
      <c r="O250" s="39"/>
      <c r="P250" s="38"/>
      <c r="Q250" s="66"/>
      <c r="R250" s="67"/>
      <c r="S250" s="67"/>
      <c r="Y250"/>
      <c r="Z250"/>
      <c r="AA250"/>
      <c r="AB250"/>
      <c r="AC250"/>
      <c r="AD250"/>
      <c r="AE250"/>
      <c r="AF250"/>
      <c r="AG250"/>
      <c r="AH250"/>
      <c r="AI250"/>
    </row>
    <row r="251" spans="1:35" s="1" customFormat="1" ht="17.25">
      <c r="A251" s="77"/>
      <c r="B251" s="223">
        <v>832</v>
      </c>
      <c r="C251" s="174" t="s">
        <v>372</v>
      </c>
      <c r="D251" s="184">
        <v>7236</v>
      </c>
      <c r="E251" s="184">
        <v>7776</v>
      </c>
      <c r="F251" s="123" t="s">
        <v>352</v>
      </c>
      <c r="G251" s="124"/>
      <c r="H251" s="49"/>
      <c r="I251" s="56"/>
      <c r="J251" s="65"/>
      <c r="K251" s="64"/>
      <c r="L251"/>
      <c r="M251" s="68"/>
      <c r="N251" s="69"/>
      <c r="O251" s="39"/>
      <c r="P251" s="38"/>
      <c r="Q251" s="66"/>
      <c r="R251" s="67"/>
      <c r="S251" s="67"/>
      <c r="Y251"/>
      <c r="Z251"/>
      <c r="AA251"/>
      <c r="AB251"/>
      <c r="AC251"/>
      <c r="AD251"/>
      <c r="AE251"/>
      <c r="AF251"/>
      <c r="AG251"/>
      <c r="AH251"/>
      <c r="AI251"/>
    </row>
    <row r="252" spans="1:35" s="1" customFormat="1" ht="17.25">
      <c r="A252" s="77" t="s">
        <v>360</v>
      </c>
      <c r="B252" s="223">
        <v>833</v>
      </c>
      <c r="C252" s="174" t="s">
        <v>373</v>
      </c>
      <c r="D252" s="184">
        <v>7236</v>
      </c>
      <c r="E252" s="184">
        <v>7776</v>
      </c>
      <c r="F252" s="123" t="s">
        <v>352</v>
      </c>
      <c r="G252" s="124"/>
      <c r="H252" s="49"/>
      <c r="I252" s="56"/>
      <c r="J252" s="65"/>
      <c r="K252" s="64"/>
      <c r="L252"/>
      <c r="M252" s="68"/>
      <c r="N252" s="69"/>
      <c r="O252" s="39"/>
      <c r="P252" s="38"/>
      <c r="Q252" s="66"/>
      <c r="R252" s="67"/>
      <c r="S252" s="67"/>
      <c r="Y252"/>
      <c r="Z252"/>
      <c r="AA252"/>
      <c r="AB252"/>
      <c r="AC252"/>
      <c r="AD252"/>
      <c r="AE252"/>
      <c r="AF252"/>
      <c r="AG252"/>
      <c r="AH252"/>
      <c r="AI252"/>
    </row>
    <row r="253" spans="1:35" s="1" customFormat="1" ht="17.25">
      <c r="A253" s="77"/>
      <c r="B253" s="223">
        <v>834</v>
      </c>
      <c r="C253" s="174" t="s">
        <v>374</v>
      </c>
      <c r="D253" s="184">
        <v>7236</v>
      </c>
      <c r="E253" s="184">
        <v>7776</v>
      </c>
      <c r="F253" s="123" t="s">
        <v>352</v>
      </c>
      <c r="G253" s="124"/>
      <c r="H253" s="49"/>
      <c r="I253" s="56"/>
      <c r="J253" s="65"/>
      <c r="K253" s="64"/>
      <c r="L253"/>
      <c r="M253" s="68"/>
      <c r="N253" s="69"/>
      <c r="O253" s="39"/>
      <c r="P253" s="38"/>
      <c r="Q253" s="66"/>
      <c r="R253" s="67"/>
      <c r="S253" s="67"/>
      <c r="Y253"/>
      <c r="Z253"/>
      <c r="AA253"/>
      <c r="AB253"/>
      <c r="AC253"/>
      <c r="AD253"/>
      <c r="AE253"/>
      <c r="AF253"/>
      <c r="AG253"/>
      <c r="AH253"/>
      <c r="AI253"/>
    </row>
    <row r="254" spans="1:35" s="1" customFormat="1" ht="17.25">
      <c r="A254" s="77" t="s">
        <v>361</v>
      </c>
      <c r="B254" s="223">
        <v>835</v>
      </c>
      <c r="C254" s="174" t="s">
        <v>375</v>
      </c>
      <c r="D254" s="184">
        <v>7236</v>
      </c>
      <c r="E254" s="184">
        <v>7776</v>
      </c>
      <c r="F254" s="123" t="s">
        <v>352</v>
      </c>
      <c r="G254" s="124"/>
      <c r="H254" s="49"/>
      <c r="I254" s="56"/>
      <c r="J254" s="65"/>
      <c r="K254" s="64"/>
      <c r="L254"/>
      <c r="M254" s="68"/>
      <c r="N254" s="69"/>
      <c r="O254" s="39"/>
      <c r="P254" s="38"/>
      <c r="Q254" s="66"/>
      <c r="R254" s="67"/>
      <c r="S254" s="67"/>
      <c r="Y254"/>
      <c r="Z254"/>
      <c r="AA254"/>
      <c r="AB254"/>
      <c r="AC254"/>
      <c r="AD254"/>
      <c r="AE254"/>
      <c r="AF254"/>
      <c r="AG254"/>
      <c r="AH254"/>
      <c r="AI254"/>
    </row>
    <row r="255" spans="1:35" s="1" customFormat="1" ht="17.25">
      <c r="A255" s="77"/>
      <c r="B255" s="223">
        <v>836</v>
      </c>
      <c r="C255" s="174" t="s">
        <v>376</v>
      </c>
      <c r="D255" s="184">
        <v>7236</v>
      </c>
      <c r="E255" s="184">
        <v>7776</v>
      </c>
      <c r="F255" s="123" t="s">
        <v>352</v>
      </c>
      <c r="G255" s="124"/>
      <c r="H255" s="49"/>
      <c r="I255" s="56"/>
      <c r="J255" s="65"/>
      <c r="K255" s="64"/>
      <c r="L255"/>
      <c r="M255" s="68"/>
      <c r="N255" s="69"/>
      <c r="O255" s="39"/>
      <c r="P255" s="38"/>
      <c r="Q255" s="66"/>
      <c r="R255" s="67"/>
      <c r="S255" s="67"/>
      <c r="Y255"/>
      <c r="Z255"/>
      <c r="AA255"/>
      <c r="AB255"/>
      <c r="AC255"/>
      <c r="AD255"/>
      <c r="AE255"/>
      <c r="AF255"/>
      <c r="AG255"/>
      <c r="AH255"/>
      <c r="AI255"/>
    </row>
    <row r="256" spans="1:35" s="1" customFormat="1" ht="17.25">
      <c r="A256" s="77" t="s">
        <v>362</v>
      </c>
      <c r="B256" s="223">
        <v>837</v>
      </c>
      <c r="C256" s="174" t="s">
        <v>377</v>
      </c>
      <c r="D256" s="184">
        <v>7236</v>
      </c>
      <c r="E256" s="184">
        <v>7776</v>
      </c>
      <c r="F256" s="123" t="s">
        <v>352</v>
      </c>
      <c r="G256" s="124"/>
      <c r="H256" s="49"/>
      <c r="I256" s="56"/>
      <c r="J256" s="65"/>
      <c r="K256" s="64"/>
      <c r="L256"/>
      <c r="M256" s="68"/>
      <c r="N256" s="69"/>
      <c r="O256" s="39"/>
      <c r="P256" s="38"/>
      <c r="Q256" s="66"/>
      <c r="R256" s="67"/>
      <c r="S256" s="67"/>
      <c r="Y256"/>
      <c r="Z256"/>
      <c r="AA256"/>
      <c r="AB256"/>
      <c r="AC256"/>
      <c r="AD256"/>
      <c r="AE256"/>
      <c r="AF256"/>
      <c r="AG256"/>
      <c r="AH256"/>
      <c r="AI256"/>
    </row>
    <row r="257" spans="1:35" s="1" customFormat="1" ht="17.25">
      <c r="A257" s="77"/>
      <c r="B257" s="223">
        <v>838</v>
      </c>
      <c r="C257" s="174" t="s">
        <v>378</v>
      </c>
      <c r="D257" s="184">
        <v>7236</v>
      </c>
      <c r="E257" s="184">
        <v>7776</v>
      </c>
      <c r="F257" s="123" t="s">
        <v>352</v>
      </c>
      <c r="G257" s="124"/>
      <c r="H257" s="49"/>
      <c r="I257" s="56"/>
      <c r="J257" s="65"/>
      <c r="K257" s="64"/>
      <c r="L257"/>
      <c r="M257" s="68"/>
      <c r="N257" s="69"/>
      <c r="O257" s="39"/>
      <c r="P257" s="38"/>
      <c r="Q257" s="66"/>
      <c r="R257" s="67"/>
      <c r="S257" s="67"/>
      <c r="Y257"/>
      <c r="Z257"/>
      <c r="AA257"/>
      <c r="AB257"/>
      <c r="AC257"/>
      <c r="AD257"/>
      <c r="AE257"/>
      <c r="AF257"/>
      <c r="AG257"/>
      <c r="AH257"/>
      <c r="AI257"/>
    </row>
    <row r="258" spans="1:35" s="1" customFormat="1" ht="17.25">
      <c r="A258" s="77" t="s">
        <v>363</v>
      </c>
      <c r="B258" s="223">
        <v>839</v>
      </c>
      <c r="C258" s="174" t="s">
        <v>379</v>
      </c>
      <c r="D258" s="184">
        <v>7236</v>
      </c>
      <c r="E258" s="184">
        <v>7776</v>
      </c>
      <c r="F258" s="123" t="s">
        <v>352</v>
      </c>
      <c r="G258" s="124"/>
      <c r="H258" s="49"/>
      <c r="I258" s="56"/>
      <c r="J258" s="65"/>
      <c r="K258" s="64"/>
      <c r="L258"/>
      <c r="M258" s="68"/>
      <c r="N258" s="69"/>
      <c r="O258" s="39"/>
      <c r="P258" s="38"/>
      <c r="Q258" s="66"/>
      <c r="R258" s="67"/>
      <c r="S258" s="67"/>
      <c r="Y258"/>
      <c r="Z258"/>
      <c r="AA258"/>
      <c r="AB258"/>
      <c r="AC258"/>
      <c r="AD258"/>
      <c r="AE258"/>
      <c r="AF258"/>
      <c r="AG258"/>
      <c r="AH258"/>
      <c r="AI258"/>
    </row>
    <row r="259" spans="1:35" s="1" customFormat="1" ht="17.25">
      <c r="A259" s="77"/>
      <c r="B259" s="223">
        <v>840</v>
      </c>
      <c r="C259" s="174" t="s">
        <v>380</v>
      </c>
      <c r="D259" s="184">
        <v>7236</v>
      </c>
      <c r="E259" s="184">
        <v>7776</v>
      </c>
      <c r="F259" s="123" t="s">
        <v>352</v>
      </c>
      <c r="G259" s="124"/>
      <c r="H259" s="49"/>
      <c r="I259" s="56"/>
      <c r="J259" s="65"/>
      <c r="K259" s="64"/>
      <c r="L259"/>
      <c r="M259" s="68"/>
      <c r="N259" s="69"/>
      <c r="O259" s="39"/>
      <c r="P259" s="38"/>
      <c r="Q259" s="66"/>
      <c r="R259" s="67"/>
      <c r="S259" s="67"/>
      <c r="Y259"/>
      <c r="Z259"/>
      <c r="AA259"/>
      <c r="AB259"/>
      <c r="AC259"/>
      <c r="AD259"/>
      <c r="AE259"/>
      <c r="AF259"/>
      <c r="AG259"/>
      <c r="AH259"/>
      <c r="AI259"/>
    </row>
    <row r="260" spans="1:35" s="1" customFormat="1" ht="17.25">
      <c r="A260" s="77"/>
      <c r="B260" s="223">
        <v>841</v>
      </c>
      <c r="C260" s="174" t="s">
        <v>381</v>
      </c>
      <c r="D260" s="184">
        <v>7236</v>
      </c>
      <c r="E260" s="184">
        <v>7776</v>
      </c>
      <c r="F260" s="123" t="s">
        <v>352</v>
      </c>
      <c r="G260" s="124"/>
      <c r="H260" s="49"/>
      <c r="I260" s="56"/>
      <c r="J260" s="65"/>
      <c r="K260" s="64"/>
      <c r="L260"/>
      <c r="M260" s="68"/>
      <c r="N260" s="69"/>
      <c r="O260" s="39"/>
      <c r="P260" s="38"/>
      <c r="Q260" s="66"/>
      <c r="R260" s="67"/>
      <c r="S260" s="67"/>
      <c r="Y260"/>
      <c r="Z260"/>
      <c r="AA260"/>
      <c r="AB260"/>
      <c r="AC260"/>
      <c r="AD260"/>
      <c r="AE260"/>
      <c r="AF260"/>
      <c r="AG260"/>
      <c r="AH260"/>
      <c r="AI260"/>
    </row>
    <row r="261" spans="1:35" s="1" customFormat="1" ht="17.25">
      <c r="A261" s="77"/>
      <c r="B261" s="223">
        <v>842</v>
      </c>
      <c r="C261" s="174" t="s">
        <v>382</v>
      </c>
      <c r="D261" s="184">
        <v>7236</v>
      </c>
      <c r="E261" s="184">
        <v>7776</v>
      </c>
      <c r="F261" s="123" t="s">
        <v>352</v>
      </c>
      <c r="G261" s="124"/>
      <c r="H261" s="49"/>
      <c r="I261" s="56"/>
      <c r="J261" s="65"/>
      <c r="K261" s="64"/>
      <c r="L261"/>
      <c r="M261" s="68"/>
      <c r="N261" s="69"/>
      <c r="O261" s="39"/>
      <c r="P261" s="38"/>
      <c r="Q261" s="66"/>
      <c r="R261" s="67"/>
      <c r="S261" s="67"/>
      <c r="Y261"/>
      <c r="Z261"/>
      <c r="AA261"/>
      <c r="AB261"/>
      <c r="AC261"/>
      <c r="AD261"/>
      <c r="AE261"/>
      <c r="AF261"/>
      <c r="AG261"/>
      <c r="AH261"/>
      <c r="AI261"/>
    </row>
    <row r="262" spans="1:35" s="1" customFormat="1" ht="17.25">
      <c r="A262" s="77"/>
      <c r="B262" s="223">
        <v>843</v>
      </c>
      <c r="C262" s="174" t="s">
        <v>383</v>
      </c>
      <c r="D262" s="184">
        <v>7236</v>
      </c>
      <c r="E262" s="184">
        <v>7776</v>
      </c>
      <c r="F262" s="123" t="s">
        <v>352</v>
      </c>
      <c r="G262" s="124"/>
      <c r="H262" s="49"/>
      <c r="I262" s="56"/>
      <c r="J262" s="65"/>
      <c r="K262" s="64"/>
      <c r="L262"/>
      <c r="M262" s="68"/>
      <c r="N262" s="69"/>
      <c r="O262" s="39"/>
      <c r="P262" s="38"/>
      <c r="Q262" s="66"/>
      <c r="R262" s="67"/>
      <c r="S262" s="67"/>
      <c r="Y262"/>
      <c r="Z262"/>
      <c r="AA262"/>
      <c r="AB262"/>
      <c r="AC262"/>
      <c r="AD262"/>
      <c r="AE262"/>
      <c r="AF262"/>
      <c r="AG262"/>
      <c r="AH262"/>
      <c r="AI262"/>
    </row>
    <row r="263" spans="1:35" s="1" customFormat="1" ht="17.25">
      <c r="A263" s="77"/>
      <c r="B263" s="223">
        <v>844</v>
      </c>
      <c r="C263" s="174" t="s">
        <v>384</v>
      </c>
      <c r="D263" s="184">
        <v>7236</v>
      </c>
      <c r="E263" s="184">
        <v>7776</v>
      </c>
      <c r="F263" s="123" t="s">
        <v>352</v>
      </c>
      <c r="G263" s="124"/>
      <c r="H263" s="49"/>
      <c r="I263" s="56"/>
      <c r="J263" s="65"/>
      <c r="K263" s="64"/>
      <c r="L263"/>
      <c r="M263" s="68"/>
      <c r="N263" s="69"/>
      <c r="O263" s="39"/>
      <c r="P263" s="38"/>
      <c r="Q263" s="66"/>
      <c r="R263" s="67"/>
      <c r="S263" s="67"/>
      <c r="Y263"/>
      <c r="Z263"/>
      <c r="AA263"/>
      <c r="AB263"/>
      <c r="AC263"/>
      <c r="AD263"/>
      <c r="AE263"/>
      <c r="AF263"/>
      <c r="AG263"/>
      <c r="AH263"/>
      <c r="AI263"/>
    </row>
    <row r="264" spans="1:35" s="1" customFormat="1" ht="17.25">
      <c r="A264" s="77"/>
      <c r="B264" s="223">
        <v>845</v>
      </c>
      <c r="C264" s="175" t="s">
        <v>385</v>
      </c>
      <c r="D264" s="201">
        <v>7236</v>
      </c>
      <c r="E264" s="201">
        <v>7776</v>
      </c>
      <c r="F264" s="125" t="s">
        <v>352</v>
      </c>
      <c r="G264" s="126"/>
      <c r="H264" s="49"/>
      <c r="I264" s="56"/>
      <c r="J264" s="65"/>
      <c r="K264" s="64"/>
      <c r="L264"/>
      <c r="M264" s="68"/>
      <c r="N264" s="69"/>
      <c r="O264" s="39"/>
      <c r="P264" s="38"/>
      <c r="Q264" s="66"/>
      <c r="R264" s="67"/>
      <c r="S264" s="67"/>
      <c r="Y264"/>
      <c r="Z264"/>
      <c r="AA264"/>
      <c r="AB264"/>
      <c r="AC264"/>
      <c r="AD264"/>
      <c r="AE264"/>
      <c r="AF264"/>
      <c r="AG264"/>
      <c r="AH264"/>
      <c r="AI264"/>
    </row>
    <row r="265" spans="1:35" s="1" customFormat="1" ht="17.25">
      <c r="A265" s="77"/>
      <c r="B265" s="223">
        <v>846</v>
      </c>
      <c r="C265" s="174" t="s">
        <v>358</v>
      </c>
      <c r="D265" s="184">
        <v>1296</v>
      </c>
      <c r="E265" s="184">
        <v>1851</v>
      </c>
      <c r="F265" s="123" t="s">
        <v>352</v>
      </c>
      <c r="G265" s="124"/>
      <c r="H265" s="49"/>
      <c r="I265" s="56"/>
      <c r="J265" s="65"/>
      <c r="K265" s="64"/>
      <c r="L265"/>
      <c r="M265" s="68"/>
      <c r="N265" s="69"/>
      <c r="O265" s="39"/>
      <c r="P265" s="38"/>
      <c r="Q265" s="66"/>
      <c r="R265" s="67"/>
      <c r="S265" s="67"/>
      <c r="Y265"/>
      <c r="Z265"/>
      <c r="AA265"/>
      <c r="AB265"/>
      <c r="AC265"/>
      <c r="AD265"/>
      <c r="AE265"/>
      <c r="AF265"/>
      <c r="AG265"/>
      <c r="AH265"/>
      <c r="AI265"/>
    </row>
    <row r="266" spans="1:35" s="1" customFormat="1" ht="18" thickBot="1">
      <c r="A266" s="82"/>
      <c r="B266" s="224">
        <v>847</v>
      </c>
      <c r="C266" s="177" t="s">
        <v>359</v>
      </c>
      <c r="D266" s="206">
        <v>540</v>
      </c>
      <c r="E266" s="206">
        <v>648</v>
      </c>
      <c r="F266" s="127" t="s">
        <v>352</v>
      </c>
      <c r="G266" s="128"/>
      <c r="H266" s="49"/>
      <c r="I266" s="56"/>
      <c r="J266" s="65"/>
      <c r="K266" s="64"/>
      <c r="L266"/>
      <c r="M266" s="68"/>
      <c r="N266" s="69"/>
      <c r="O266" s="39"/>
      <c r="P266" s="38"/>
      <c r="Q266" s="66"/>
      <c r="R266" s="67"/>
      <c r="S266" s="67">
        <v>1528</v>
      </c>
      <c r="Y266"/>
      <c r="Z266"/>
      <c r="AA266"/>
      <c r="AB266"/>
      <c r="AC266"/>
      <c r="AD266"/>
      <c r="AE266"/>
      <c r="AF266"/>
      <c r="AG266"/>
      <c r="AH266"/>
      <c r="AI266"/>
    </row>
    <row r="267" spans="1:35" s="1" customFormat="1" ht="17.25">
      <c r="A267" s="77"/>
      <c r="B267" s="209">
        <v>410</v>
      </c>
      <c r="C267" s="178" t="s">
        <v>259</v>
      </c>
      <c r="D267" s="201">
        <v>100</v>
      </c>
      <c r="E267" s="201">
        <v>100</v>
      </c>
      <c r="F267" s="98" t="s">
        <v>13</v>
      </c>
      <c r="G267" s="96" t="s">
        <v>302</v>
      </c>
      <c r="H267" s="49"/>
      <c r="I267" s="56"/>
      <c r="J267" s="65"/>
      <c r="K267" s="64"/>
      <c r="L267"/>
      <c r="M267" s="68"/>
      <c r="N267" s="69"/>
      <c r="O267" s="39"/>
      <c r="P267" s="38"/>
      <c r="Q267" s="66"/>
      <c r="R267" s="67"/>
      <c r="S267" s="67">
        <v>93</v>
      </c>
      <c r="Y267"/>
      <c r="Z267"/>
      <c r="AA267"/>
      <c r="AB267"/>
      <c r="AC267"/>
      <c r="AD267"/>
      <c r="AE267"/>
      <c r="AF267"/>
      <c r="AG267"/>
      <c r="AH267"/>
      <c r="AI267"/>
    </row>
    <row r="268" spans="1:35" s="1" customFormat="1" ht="17.25">
      <c r="A268" s="77"/>
      <c r="B268" s="129">
        <v>450</v>
      </c>
      <c r="C268" s="179" t="s">
        <v>347</v>
      </c>
      <c r="D268" s="184">
        <v>1300</v>
      </c>
      <c r="E268" s="184">
        <v>1300</v>
      </c>
      <c r="F268" s="89" t="s">
        <v>13</v>
      </c>
      <c r="G268" s="95" t="s">
        <v>346</v>
      </c>
      <c r="H268" s="49"/>
      <c r="I268" s="56"/>
      <c r="J268" s="65"/>
      <c r="K268" s="64"/>
      <c r="L268"/>
      <c r="M268" s="68"/>
      <c r="N268" s="69"/>
      <c r="O268" s="39"/>
      <c r="P268" s="38"/>
      <c r="Q268" s="66"/>
      <c r="R268" s="67"/>
      <c r="S268" s="67">
        <v>1204</v>
      </c>
      <c r="Y268"/>
      <c r="Z268"/>
      <c r="AA268"/>
      <c r="AB268"/>
      <c r="AC268"/>
      <c r="AD268"/>
      <c r="AE268"/>
      <c r="AF268"/>
      <c r="AG268"/>
      <c r="AH268"/>
      <c r="AI268"/>
    </row>
    <row r="269" spans="1:35" s="1" customFormat="1" ht="17.25">
      <c r="A269" s="88"/>
      <c r="B269" s="129">
        <v>451</v>
      </c>
      <c r="C269" s="179" t="s">
        <v>348</v>
      </c>
      <c r="D269" s="184">
        <v>1300</v>
      </c>
      <c r="E269" s="184">
        <v>1300</v>
      </c>
      <c r="F269" s="89" t="s">
        <v>13</v>
      </c>
      <c r="G269" s="95" t="s">
        <v>346</v>
      </c>
      <c r="H269" s="49"/>
      <c r="I269" s="56"/>
      <c r="J269" s="65"/>
      <c r="K269" s="64"/>
      <c r="L269"/>
      <c r="M269" s="68"/>
      <c r="N269" s="69"/>
      <c r="O269" s="39"/>
      <c r="P269" s="38"/>
      <c r="Q269" s="66"/>
      <c r="R269" s="67"/>
      <c r="S269" s="67">
        <v>1204</v>
      </c>
      <c r="Y269"/>
      <c r="Z269"/>
      <c r="AA269"/>
      <c r="AB269"/>
      <c r="AC269"/>
      <c r="AD269"/>
      <c r="AE269"/>
      <c r="AF269"/>
      <c r="AG269"/>
      <c r="AH269"/>
      <c r="AI269"/>
    </row>
    <row r="270" spans="1:35" s="1" customFormat="1" ht="17.25">
      <c r="A270" s="77"/>
      <c r="B270" s="129">
        <v>452</v>
      </c>
      <c r="C270" s="179" t="s">
        <v>349</v>
      </c>
      <c r="D270" s="184">
        <v>1300</v>
      </c>
      <c r="E270" s="184">
        <v>1300</v>
      </c>
      <c r="F270" s="89" t="s">
        <v>13</v>
      </c>
      <c r="G270" s="95" t="s">
        <v>346</v>
      </c>
      <c r="H270" s="49"/>
      <c r="I270" s="56"/>
      <c r="J270" s="65"/>
      <c r="K270" s="64"/>
      <c r="L270"/>
      <c r="M270" s="68"/>
      <c r="N270" s="69"/>
      <c r="O270" s="39"/>
      <c r="P270" s="38"/>
      <c r="Q270" s="66"/>
      <c r="R270" s="67"/>
      <c r="S270" s="67">
        <v>1204</v>
      </c>
      <c r="Y270"/>
      <c r="Z270"/>
      <c r="AA270"/>
      <c r="AB270"/>
      <c r="AC270"/>
      <c r="AD270"/>
      <c r="AE270"/>
      <c r="AF270"/>
      <c r="AG270"/>
      <c r="AH270"/>
      <c r="AI270"/>
    </row>
    <row r="271" spans="1:35" s="1" customFormat="1" ht="17.25">
      <c r="A271" s="77"/>
      <c r="B271" s="129">
        <v>453</v>
      </c>
      <c r="C271" s="179" t="s">
        <v>350</v>
      </c>
      <c r="D271" s="184">
        <v>1300</v>
      </c>
      <c r="E271" s="184">
        <v>1300</v>
      </c>
      <c r="F271" s="89" t="s">
        <v>13</v>
      </c>
      <c r="G271" s="95" t="s">
        <v>346</v>
      </c>
      <c r="H271" s="49"/>
      <c r="I271" s="56"/>
      <c r="J271" s="65"/>
      <c r="K271" s="64"/>
      <c r="L271"/>
      <c r="M271" s="68"/>
      <c r="N271" s="69"/>
      <c r="O271" s="39"/>
      <c r="P271" s="38"/>
      <c r="Q271" s="66"/>
      <c r="R271" s="67"/>
      <c r="S271" s="67"/>
      <c r="Y271"/>
      <c r="Z271"/>
      <c r="AA271"/>
      <c r="AB271"/>
      <c r="AC271"/>
      <c r="AD271"/>
      <c r="AE271"/>
      <c r="AF271"/>
      <c r="AG271"/>
      <c r="AH271"/>
      <c r="AI271"/>
    </row>
    <row r="272" spans="1:35" s="1" customFormat="1" ht="17.25">
      <c r="A272" s="77"/>
      <c r="B272" s="129">
        <v>454</v>
      </c>
      <c r="C272" s="179" t="s">
        <v>351</v>
      </c>
      <c r="D272" s="184">
        <v>1300</v>
      </c>
      <c r="E272" s="184">
        <v>1300</v>
      </c>
      <c r="F272" s="89" t="s">
        <v>13</v>
      </c>
      <c r="G272" s="95" t="s">
        <v>346</v>
      </c>
      <c r="H272" s="49"/>
      <c r="I272" s="56"/>
      <c r="J272" s="65"/>
      <c r="K272" s="64"/>
      <c r="L272"/>
      <c r="M272" s="68"/>
      <c r="N272" s="69"/>
      <c r="O272" s="39"/>
      <c r="P272" s="38"/>
      <c r="Q272" s="66"/>
      <c r="R272" s="67"/>
      <c r="S272" s="67"/>
      <c r="Y272"/>
      <c r="Z272"/>
      <c r="AA272"/>
      <c r="AB272"/>
      <c r="AC272"/>
      <c r="AD272"/>
      <c r="AE272"/>
      <c r="AF272"/>
      <c r="AG272"/>
      <c r="AH272"/>
      <c r="AI272"/>
    </row>
    <row r="273" spans="1:35" s="1" customFormat="1" ht="17.25">
      <c r="A273" s="77"/>
      <c r="B273" s="129">
        <v>455</v>
      </c>
      <c r="C273" s="179" t="s">
        <v>364</v>
      </c>
      <c r="D273" s="184">
        <v>1700</v>
      </c>
      <c r="E273" s="184">
        <v>1700</v>
      </c>
      <c r="F273" s="89" t="s">
        <v>13</v>
      </c>
      <c r="G273" s="95" t="s">
        <v>346</v>
      </c>
      <c r="H273" s="49"/>
      <c r="I273" s="56"/>
      <c r="J273" s="65"/>
      <c r="K273" s="64"/>
      <c r="L273"/>
      <c r="M273" s="68"/>
      <c r="N273" s="69"/>
      <c r="O273" s="39"/>
      <c r="P273" s="38"/>
      <c r="Q273" s="66"/>
      <c r="R273" s="67"/>
      <c r="S273" s="67"/>
      <c r="Y273"/>
      <c r="Z273"/>
      <c r="AA273"/>
      <c r="AB273"/>
      <c r="AC273"/>
      <c r="AD273"/>
      <c r="AE273"/>
      <c r="AF273"/>
      <c r="AG273"/>
      <c r="AH273"/>
      <c r="AI273"/>
    </row>
    <row r="274" spans="1:35" s="1" customFormat="1" ht="17.25">
      <c r="A274" s="77"/>
      <c r="B274" s="129">
        <v>456</v>
      </c>
      <c r="C274" s="179" t="s">
        <v>365</v>
      </c>
      <c r="D274" s="184">
        <v>1700</v>
      </c>
      <c r="E274" s="184">
        <v>1700</v>
      </c>
      <c r="F274" s="89" t="s">
        <v>13</v>
      </c>
      <c r="G274" s="95" t="s">
        <v>346</v>
      </c>
      <c r="H274" s="49"/>
      <c r="I274" s="56"/>
      <c r="J274" s="65"/>
      <c r="K274" s="64"/>
      <c r="L274"/>
      <c r="M274" s="68"/>
      <c r="N274" s="69"/>
      <c r="O274" s="39"/>
      <c r="P274" s="38"/>
      <c r="Q274" s="66"/>
      <c r="R274" s="67"/>
      <c r="S274" s="67"/>
      <c r="Y274"/>
      <c r="Z274"/>
      <c r="AA274"/>
      <c r="AB274"/>
      <c r="AC274"/>
      <c r="AD274"/>
      <c r="AE274"/>
      <c r="AF274"/>
      <c r="AG274"/>
      <c r="AH274"/>
      <c r="AI274"/>
    </row>
    <row r="275" spans="1:35" s="1" customFormat="1" ht="17.25">
      <c r="A275" s="77"/>
      <c r="B275" s="129">
        <v>457</v>
      </c>
      <c r="C275" s="179" t="s">
        <v>366</v>
      </c>
      <c r="D275" s="184">
        <v>1700</v>
      </c>
      <c r="E275" s="184">
        <v>1700</v>
      </c>
      <c r="F275" s="89" t="s">
        <v>13</v>
      </c>
      <c r="G275" s="95" t="s">
        <v>346</v>
      </c>
      <c r="H275" s="49"/>
      <c r="I275" s="56"/>
      <c r="J275" s="65"/>
      <c r="K275" s="64"/>
      <c r="L275"/>
      <c r="M275" s="68"/>
      <c r="N275" s="69"/>
      <c r="O275" s="39"/>
      <c r="P275" s="38"/>
      <c r="Q275" s="66"/>
      <c r="R275" s="67"/>
      <c r="S275" s="67"/>
      <c r="Y275"/>
      <c r="Z275"/>
      <c r="AA275"/>
      <c r="AB275"/>
      <c r="AC275"/>
      <c r="AD275"/>
      <c r="AE275"/>
      <c r="AF275"/>
      <c r="AG275"/>
      <c r="AH275"/>
      <c r="AI275"/>
    </row>
    <row r="276" spans="1:35" s="1" customFormat="1" ht="17.25">
      <c r="A276" s="77"/>
      <c r="B276" s="129">
        <v>458</v>
      </c>
      <c r="C276" s="179" t="s">
        <v>367</v>
      </c>
      <c r="D276" s="184">
        <v>1800</v>
      </c>
      <c r="E276" s="184">
        <v>1800</v>
      </c>
      <c r="F276" s="89" t="s">
        <v>13</v>
      </c>
      <c r="G276" s="95" t="s">
        <v>346</v>
      </c>
      <c r="H276" s="49"/>
      <c r="I276" s="56"/>
      <c r="J276" s="65"/>
      <c r="K276" s="64"/>
      <c r="L276"/>
      <c r="M276" s="68"/>
      <c r="N276" s="69"/>
      <c r="O276" s="39"/>
      <c r="P276" s="38"/>
      <c r="Q276" s="66"/>
      <c r="R276" s="67"/>
      <c r="S276" s="67"/>
      <c r="Y276"/>
      <c r="Z276"/>
      <c r="AA276"/>
      <c r="AB276"/>
      <c r="AC276"/>
      <c r="AD276"/>
      <c r="AE276"/>
      <c r="AF276"/>
      <c r="AG276"/>
      <c r="AH276"/>
      <c r="AI276"/>
    </row>
    <row r="277" spans="1:35" s="1" customFormat="1" ht="17.25">
      <c r="A277" s="77"/>
      <c r="B277" s="129">
        <v>459</v>
      </c>
      <c r="C277" s="179" t="s">
        <v>368</v>
      </c>
      <c r="D277" s="184">
        <v>1800</v>
      </c>
      <c r="E277" s="184">
        <v>1800</v>
      </c>
      <c r="F277" s="89" t="s">
        <v>13</v>
      </c>
      <c r="G277" s="95" t="s">
        <v>346</v>
      </c>
      <c r="H277" s="49"/>
      <c r="I277" s="56"/>
      <c r="J277" s="65"/>
      <c r="K277" s="64"/>
      <c r="L277"/>
      <c r="M277" s="68"/>
      <c r="N277" s="69"/>
      <c r="O277" s="39"/>
      <c r="P277" s="38"/>
      <c r="Q277" s="66"/>
      <c r="R277" s="67"/>
      <c r="S277" s="67"/>
      <c r="Y277"/>
      <c r="Z277"/>
      <c r="AA277"/>
      <c r="AB277"/>
      <c r="AC277"/>
      <c r="AD277"/>
      <c r="AE277"/>
      <c r="AF277"/>
      <c r="AG277"/>
      <c r="AH277"/>
      <c r="AI277"/>
    </row>
    <row r="278" spans="1:35" s="1" customFormat="1" ht="17.25">
      <c r="A278" s="77"/>
      <c r="B278" s="129">
        <v>420</v>
      </c>
      <c r="C278" s="179" t="s">
        <v>262</v>
      </c>
      <c r="D278" s="184">
        <v>2400</v>
      </c>
      <c r="E278" s="184">
        <v>2400</v>
      </c>
      <c r="F278" s="89" t="s">
        <v>13</v>
      </c>
      <c r="G278" s="95" t="s">
        <v>281</v>
      </c>
      <c r="H278" s="49"/>
      <c r="I278" s="56"/>
      <c r="J278" s="65"/>
      <c r="K278" s="64"/>
      <c r="L278"/>
      <c r="M278" s="68"/>
      <c r="N278" s="69"/>
      <c r="O278" s="39"/>
      <c r="P278" s="38"/>
      <c r="Q278" s="66"/>
      <c r="R278" s="67"/>
      <c r="S278" s="67">
        <v>2223</v>
      </c>
      <c r="Y278"/>
      <c r="Z278"/>
      <c r="AA278"/>
      <c r="AB278"/>
      <c r="AC278"/>
      <c r="AD278"/>
      <c r="AE278"/>
      <c r="AF278"/>
      <c r="AG278"/>
      <c r="AH278"/>
      <c r="AI278"/>
    </row>
    <row r="279" spans="1:35" s="1" customFormat="1" ht="18" thickBot="1">
      <c r="A279" s="82"/>
      <c r="B279" s="225">
        <v>434</v>
      </c>
      <c r="C279" s="180" t="s">
        <v>261</v>
      </c>
      <c r="D279" s="187">
        <v>600</v>
      </c>
      <c r="E279" s="187">
        <v>600</v>
      </c>
      <c r="F279" s="93" t="s">
        <v>13</v>
      </c>
      <c r="G279" s="101" t="s">
        <v>301</v>
      </c>
      <c r="H279" s="49"/>
      <c r="I279" s="56"/>
      <c r="J279" s="65"/>
      <c r="K279" s="64"/>
      <c r="L279"/>
      <c r="M279" s="68"/>
      <c r="N279" s="69"/>
      <c r="O279" s="39"/>
      <c r="P279" s="38"/>
      <c r="Q279" s="66"/>
      <c r="R279" s="67"/>
      <c r="S279" s="67">
        <v>556</v>
      </c>
      <c r="Y279"/>
      <c r="Z279"/>
      <c r="AA279"/>
      <c r="AB279"/>
      <c r="AC279"/>
      <c r="AD279"/>
      <c r="AE279"/>
      <c r="AF279"/>
      <c r="AG279"/>
      <c r="AH279"/>
      <c r="AI279"/>
    </row>
    <row r="280" spans="2:35" s="1" customFormat="1" ht="17.25">
      <c r="B280" s="5"/>
      <c r="C280" s="181"/>
      <c r="D280" s="207"/>
      <c r="E280" s="74" t="s">
        <v>405</v>
      </c>
      <c r="F280" s="74"/>
      <c r="G280" s="74"/>
      <c r="H280" s="53"/>
      <c r="I280" s="53"/>
      <c r="N280" s="7"/>
      <c r="Y280"/>
      <c r="Z280"/>
      <c r="AA280"/>
      <c r="AB280"/>
      <c r="AC280"/>
      <c r="AD280"/>
      <c r="AE280"/>
      <c r="AF280"/>
      <c r="AG280"/>
      <c r="AH280"/>
      <c r="AI280"/>
    </row>
    <row r="281" spans="2:35" s="1" customFormat="1" ht="14.25">
      <c r="B281" s="73" t="s">
        <v>8</v>
      </c>
      <c r="C281" s="73"/>
      <c r="D281" s="73"/>
      <c r="E281" s="73"/>
      <c r="F281" s="104"/>
      <c r="G281" s="7"/>
      <c r="H281" s="9"/>
      <c r="I281" s="9"/>
      <c r="N281" s="7"/>
      <c r="Y281"/>
      <c r="Z281"/>
      <c r="AA281"/>
      <c r="AB281"/>
      <c r="AC281"/>
      <c r="AD281"/>
      <c r="AE281"/>
      <c r="AF281"/>
      <c r="AG281"/>
      <c r="AH281"/>
      <c r="AI281"/>
    </row>
    <row r="282" spans="1:35" s="1" customFormat="1" ht="14.25">
      <c r="A282"/>
      <c r="B282" s="3"/>
      <c r="C282" s="182"/>
      <c r="D282" s="208"/>
      <c r="E282" s="208"/>
      <c r="F282" s="3"/>
      <c r="G282" s="7"/>
      <c r="H282" s="9"/>
      <c r="I282" s="9"/>
      <c r="N282" s="7"/>
      <c r="Y282"/>
      <c r="Z282"/>
      <c r="AA282"/>
      <c r="AB282"/>
      <c r="AC282"/>
      <c r="AD282"/>
      <c r="AE282"/>
      <c r="AF282"/>
      <c r="AG282"/>
      <c r="AH282"/>
      <c r="AI282"/>
    </row>
    <row r="283" ht="14.25">
      <c r="N283" s="7"/>
    </row>
    <row r="65523" ht="14.25">
      <c r="E65523" s="208">
        <f>SUM(E1:E65522)</f>
        <v>3264400.2857142864</v>
      </c>
    </row>
  </sheetData>
  <sheetProtection/>
  <mergeCells count="21">
    <mergeCell ref="F253:G253"/>
    <mergeCell ref="B281:E281"/>
    <mergeCell ref="E280:G280"/>
    <mergeCell ref="F252:G252"/>
    <mergeCell ref="F264:G264"/>
    <mergeCell ref="F265:G265"/>
    <mergeCell ref="F257:G257"/>
    <mergeCell ref="F259:G259"/>
    <mergeCell ref="F260:G260"/>
    <mergeCell ref="F262:G262"/>
    <mergeCell ref="F256:G256"/>
    <mergeCell ref="C2:E2"/>
    <mergeCell ref="F263:G263"/>
    <mergeCell ref="F266:G266"/>
    <mergeCell ref="F251:G251"/>
    <mergeCell ref="F261:G261"/>
    <mergeCell ref="F254:G254"/>
    <mergeCell ref="F255:G255"/>
    <mergeCell ref="F249:G249"/>
    <mergeCell ref="F250:G250"/>
    <mergeCell ref="F258:G258"/>
  </mergeCells>
  <printOptions/>
  <pageMargins left="0.1968503937007874" right="0.1968503937007874" top="0.5511811023622047" bottom="0.5905511811023623" header="0.8267716535433072" footer="0.5118110236220472"/>
  <pageSetup horizontalDpi="600" verticalDpi="600" orientation="portrait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pcuser020</cp:lastModifiedBy>
  <cp:lastPrinted>2018-12-18T04:31:52Z</cp:lastPrinted>
  <dcterms:created xsi:type="dcterms:W3CDTF">2000-02-28T08:36:09Z</dcterms:created>
  <dcterms:modified xsi:type="dcterms:W3CDTF">2018-12-18T04:32:18Z</dcterms:modified>
  <cp:category/>
  <cp:version/>
  <cp:contentType/>
  <cp:contentStatus/>
</cp:coreProperties>
</file>